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9540" tabRatio="919" activeTab="8"/>
  </bookViews>
  <sheets>
    <sheet name="01.2018" sheetId="1" r:id="rId1"/>
    <sheet name="02.2018" sheetId="2" r:id="rId2"/>
    <sheet name="03.2018" sheetId="3" r:id="rId3"/>
    <sheet name="04.2018" sheetId="4" r:id="rId4"/>
    <sheet name="05.2018" sheetId="5" r:id="rId5"/>
    <sheet name="06.2018" sheetId="6" r:id="rId6"/>
    <sheet name="07.2018" sheetId="7" r:id="rId7"/>
    <sheet name="08.2018" sheetId="8" r:id="rId8"/>
    <sheet name="09.2018" sheetId="9" r:id="rId9"/>
    <sheet name="10.2018" sheetId="10" r:id="rId10"/>
    <sheet name="11.2018" sheetId="11" r:id="rId11"/>
    <sheet name="12.2018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<sst xmlns="http://schemas.openxmlformats.org/spreadsheetml/2006/main" count="1251" uniqueCount="76">
  <si>
    <t>Schweizerische Rheinhäfen</t>
  </si>
  <si>
    <t>Hochbergerstrasse 160, Postfach, 4019 Basel</t>
  </si>
  <si>
    <t>Nadine Hartmann, Mo., Mi., Do anwesend</t>
  </si>
  <si>
    <t>Tel.  direkt +41 61 639 95 96, Fax +41 61 639 95 18</t>
  </si>
  <si>
    <t>E-Mail: nadine.hartmann@portof.ch</t>
  </si>
  <si>
    <t>Monat / Jahr:</t>
  </si>
  <si>
    <t>Firma:</t>
  </si>
  <si>
    <t>Wird durch die Schweizerischen
 Rheinhäfen ausgefüllt</t>
  </si>
  <si>
    <t>Ansprechperson Vorname, Name:</t>
  </si>
  <si>
    <t>Tel:</t>
  </si>
  <si>
    <t>Fax:</t>
  </si>
  <si>
    <t>E-Mail:</t>
  </si>
  <si>
    <t>Bitte verwenden Sie eine Zeile pro Gütergruppe,
Transportart
und Transportrichtung (X)</t>
  </si>
  <si>
    <t>EG-Güter-gruppe</t>
  </si>
  <si>
    <t>Produkt</t>
  </si>
  <si>
    <t>Gewicht</t>
  </si>
  <si>
    <t>Container
beladen</t>
  </si>
  <si>
    <t>Neu-verkehr</t>
  </si>
  <si>
    <t xml:space="preserve">exkl. MWST
</t>
  </si>
  <si>
    <t>Eingang</t>
  </si>
  <si>
    <t>Ausgang</t>
  </si>
  <si>
    <t>Schiff</t>
  </si>
  <si>
    <t>Bahn</t>
  </si>
  <si>
    <t>LKW</t>
  </si>
  <si>
    <t>3-stellig</t>
  </si>
  <si>
    <t>Bezeichnung</t>
  </si>
  <si>
    <t>in kg</t>
  </si>
  <si>
    <t>Anzahl</t>
  </si>
  <si>
    <t>ab 
MM.JJJJ</t>
  </si>
  <si>
    <t>CHF /
Tonne</t>
  </si>
  <si>
    <t>CHF</t>
  </si>
  <si>
    <t>Subtotal CHF</t>
  </si>
  <si>
    <t>Total CHF</t>
  </si>
  <si>
    <t>x</t>
  </si>
  <si>
    <t>612</t>
  </si>
  <si>
    <t>Meyer-Spinnler AG</t>
  </si>
  <si>
    <t>061 465 92 09</t>
  </si>
  <si>
    <t>Brechsand 0-3 ungewaschen (Fillerreich)</t>
  </si>
  <si>
    <t>Kies 16-32, teilweise gebrochen</t>
  </si>
  <si>
    <t>Kies 4-8, teilweise gebrochen</t>
  </si>
  <si>
    <t>Kies 8-16, teilweise gebrochen</t>
  </si>
  <si>
    <t>Sand 0-4, rund, gewaschen</t>
  </si>
  <si>
    <t>In diesem Formular sind sämtliche Transporte aller Güter enthalten</t>
  </si>
  <si>
    <t>Recycling 0-16</t>
  </si>
  <si>
    <t>Recycling 0-32</t>
  </si>
  <si>
    <t>Recycling 4-16</t>
  </si>
  <si>
    <t>631</t>
  </si>
  <si>
    <t>Lava für Dachbegrünung</t>
  </si>
  <si>
    <t>611</t>
  </si>
  <si>
    <t>Kalkarmer Rheinsand</t>
  </si>
  <si>
    <t>Schotter 32-45</t>
  </si>
  <si>
    <t>gasser@meyer-spinnler.ch</t>
  </si>
  <si>
    <t>Germaine Gasser</t>
  </si>
  <si>
    <t>061 465 93 23</t>
  </si>
  <si>
    <t>+ 7.7 % MWST</t>
  </si>
  <si>
    <t>Januar 2018</t>
  </si>
  <si>
    <t>Februar 2018</t>
  </si>
  <si>
    <t>März 2018</t>
  </si>
  <si>
    <t>April 2018</t>
  </si>
  <si>
    <t>Mai 2018</t>
  </si>
  <si>
    <t>Juni 2018</t>
  </si>
  <si>
    <t>Juli 2018</t>
  </si>
  <si>
    <t>August 2018</t>
  </si>
  <si>
    <t>Oktober 2018</t>
  </si>
  <si>
    <t>November 2018</t>
  </si>
  <si>
    <t>Dezember 2018</t>
  </si>
  <si>
    <t>Tel.  direkt +41 61 639 95 96</t>
  </si>
  <si>
    <t>E-Mail: hafenabgaben@portof.ch</t>
  </si>
  <si>
    <t>Monat Jahr</t>
  </si>
  <si>
    <t>Firma</t>
  </si>
  <si>
    <t>xxxxx</t>
  </si>
  <si>
    <t>Bitte Kanton auswählen</t>
  </si>
  <si>
    <t>xxxxxx</t>
  </si>
  <si>
    <t>BL</t>
  </si>
  <si>
    <t>xxxxxxx</t>
  </si>
  <si>
    <t>BS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</si>
</sst>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m\ yyyy"/>
    <numFmt numFmtId="171" formatCode="mm/yyyy"/>
    <numFmt numFmtId="172" formatCode="[$-807]dddd\,\ d\.\ mmmm\ yyyy"/>
  </numFmts>
  <fonts count="54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trike/>
      <sz val="12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sz val="18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>
        <color indexed="10"/>
      </left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>
        <color indexed="10"/>
      </left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170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right" vertical="center" indent="1"/>
      <protection/>
    </xf>
    <xf numFmtId="0" fontId="1" fillId="33" borderId="12" xfId="0" applyFont="1" applyFill="1" applyBorder="1" applyAlignment="1" applyProtection="1">
      <alignment horizontal="centerContinuous" vertical="center"/>
      <protection/>
    </xf>
    <xf numFmtId="0" fontId="1" fillId="33" borderId="13" xfId="0" applyFont="1" applyFill="1" applyBorder="1" applyAlignment="1" applyProtection="1">
      <alignment horizontal="centerContinuous" vertical="center"/>
      <protection/>
    </xf>
    <xf numFmtId="0" fontId="0" fillId="33" borderId="14" xfId="0" applyFill="1" applyBorder="1" applyAlignment="1" applyProtection="1">
      <alignment horizontal="right" vertical="center" indent="1"/>
      <protection/>
    </xf>
    <xf numFmtId="0" fontId="0" fillId="33" borderId="15" xfId="0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9" fillId="0" borderId="18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1" fillId="0" borderId="20" xfId="0" applyFont="1" applyBorder="1" applyAlignment="1" applyProtection="1">
      <alignment horizontal="center" vertical="center" shrinkToFi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Continuous" vertical="center" wrapText="1" shrinkToFit="1"/>
      <protection/>
    </xf>
    <xf numFmtId="4" fontId="1" fillId="33" borderId="20" xfId="0" applyNumberFormat="1" applyFont="1" applyFill="1" applyBorder="1" applyAlignment="1" applyProtection="1">
      <alignment horizontal="right" vertical="center" wrapText="1" indent="1"/>
      <protection/>
    </xf>
    <xf numFmtId="4" fontId="1" fillId="33" borderId="21" xfId="0" applyNumberFormat="1" applyFont="1" applyFill="1" applyBorder="1" applyAlignment="1" applyProtection="1">
      <alignment horizontal="right" vertical="center" indent="1"/>
      <protection/>
    </xf>
    <xf numFmtId="43" fontId="1" fillId="33" borderId="22" xfId="48" applyFont="1" applyFill="1" applyBorder="1" applyAlignment="1" applyProtection="1">
      <alignment horizontal="right" vertical="center" indent="1"/>
      <protection hidden="1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34" borderId="25" xfId="0" applyFont="1" applyFill="1" applyBorder="1" applyAlignment="1" applyProtection="1">
      <alignment horizontal="center" vertical="center"/>
      <protection locked="0"/>
    </xf>
    <xf numFmtId="0" fontId="10" fillId="34" borderId="26" xfId="0" applyFont="1" applyFill="1" applyBorder="1" applyAlignment="1" applyProtection="1">
      <alignment horizontal="center" vertical="center"/>
      <protection locked="0"/>
    </xf>
    <xf numFmtId="3" fontId="1" fillId="34" borderId="22" xfId="0" applyNumberFormat="1" applyFont="1" applyFill="1" applyBorder="1" applyAlignment="1" applyProtection="1">
      <alignment vertical="center"/>
      <protection locked="0"/>
    </xf>
    <xf numFmtId="3" fontId="1" fillId="34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1" fillId="34" borderId="22" xfId="0" applyNumberFormat="1" applyFont="1" applyFill="1" applyBorder="1" applyAlignment="1" applyProtection="1">
      <alignment horizontal="right" vertical="center" inden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22" xfId="0" applyNumberFormat="1" applyFont="1" applyFill="1" applyBorder="1" applyAlignment="1" applyProtection="1">
      <alignment horizontal="right" vertical="center" indent="1"/>
      <protection locked="0"/>
    </xf>
    <xf numFmtId="43" fontId="1" fillId="33" borderId="27" xfId="48" applyFont="1" applyFill="1" applyBorder="1" applyAlignment="1" applyProtection="1">
      <alignment horizontal="right" vertical="center" indent="1"/>
      <protection hidden="1"/>
    </xf>
    <xf numFmtId="3" fontId="1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right" vertical="center" indent="1"/>
      <protection/>
    </xf>
    <xf numFmtId="43" fontId="1" fillId="0" borderId="28" xfId="48" applyFont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right" vertical="center" indent="1"/>
      <protection/>
    </xf>
    <xf numFmtId="43" fontId="7" fillId="0" borderId="29" xfId="48" applyFont="1" applyBorder="1" applyAlignment="1" applyProtection="1">
      <alignment horizontal="right" vertical="center" indent="1"/>
      <protection hidden="1"/>
    </xf>
    <xf numFmtId="0" fontId="1" fillId="0" borderId="30" xfId="0" applyFont="1" applyBorder="1" applyAlignment="1" applyProtection="1">
      <alignment horizontal="left" vertical="center"/>
      <protection/>
    </xf>
    <xf numFmtId="49" fontId="1" fillId="0" borderId="30" xfId="0" applyNumberFormat="1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49" fontId="7" fillId="0" borderId="32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171" fontId="15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7" xfId="0" applyNumberFormat="1" applyFont="1" applyFill="1" applyBorder="1" applyAlignment="1" applyProtection="1">
      <alignment horizontal="right" vertical="center" indent="1"/>
      <protection locked="0"/>
    </xf>
    <xf numFmtId="171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171" fontId="1" fillId="34" borderId="22" xfId="0" applyNumberFormat="1" applyFont="1" applyFill="1" applyBorder="1" applyAlignment="1" applyProtection="1">
      <alignment horizontal="right" vertical="center" shrinkToFit="1"/>
      <protection locked="0"/>
    </xf>
    <xf numFmtId="43" fontId="0" fillId="0" borderId="0" xfId="0" applyNumberFormat="1" applyAlignment="1" applyProtection="1">
      <alignment/>
      <protection/>
    </xf>
    <xf numFmtId="49" fontId="1" fillId="34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171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3" fontId="1" fillId="0" borderId="22" xfId="0" applyNumberFormat="1" applyFont="1" applyBorder="1" applyAlignment="1" applyProtection="1">
      <alignment vertical="center"/>
      <protection locked="0"/>
    </xf>
    <xf numFmtId="3" fontId="1" fillId="0" borderId="22" xfId="0" applyNumberFormat="1" applyFont="1" applyBorder="1" applyAlignment="1" applyProtection="1">
      <alignment horizontal="right" vertical="center" indent="1" shrinkToFit="1"/>
      <protection locked="0"/>
    </xf>
    <xf numFmtId="3" fontId="1" fillId="0" borderId="34" xfId="0" applyNumberFormat="1" applyFont="1" applyFill="1" applyBorder="1" applyAlignment="1" applyProtection="1">
      <alignment horizontal="right" vertical="center" indent="1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3" fontId="7" fillId="0" borderId="33" xfId="48" applyFont="1" applyFill="1" applyBorder="1" applyAlignment="1" applyProtection="1">
      <alignment horizontal="right" vertical="center" indent="1"/>
      <protection hidden="1"/>
    </xf>
    <xf numFmtId="43" fontId="1" fillId="33" borderId="10" xfId="48" applyFont="1" applyFill="1" applyBorder="1" applyAlignment="1" applyProtection="1">
      <alignment horizontal="right" vertical="center" indent="1"/>
      <protection hidden="1"/>
    </xf>
    <xf numFmtId="43" fontId="1" fillId="33" borderId="35" xfId="48" applyFont="1" applyFill="1" applyBorder="1" applyAlignment="1" applyProtection="1">
      <alignment horizontal="right" vertical="center" indent="1"/>
      <protection hidden="1"/>
    </xf>
    <xf numFmtId="0" fontId="10" fillId="35" borderId="26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4" xfId="0" applyFont="1" applyFill="1" applyBorder="1" applyAlignment="1" applyProtection="1">
      <alignment horizontal="center" vertical="center"/>
      <protection locked="0"/>
    </xf>
    <xf numFmtId="0" fontId="10" fillId="35" borderId="25" xfId="0" applyFont="1" applyFill="1" applyBorder="1" applyAlignment="1" applyProtection="1">
      <alignment horizontal="center" vertical="center"/>
      <protection locked="0"/>
    </xf>
    <xf numFmtId="49" fontId="1" fillId="35" borderId="22" xfId="0" applyNumberFormat="1" applyFont="1" applyFill="1" applyBorder="1" applyAlignment="1" applyProtection="1">
      <alignment horizontal="center" vertical="center"/>
      <protection locked="0"/>
    </xf>
    <xf numFmtId="3" fontId="1" fillId="35" borderId="22" xfId="0" applyNumberFormat="1" applyFont="1" applyFill="1" applyBorder="1" applyAlignment="1" applyProtection="1">
      <alignment vertical="center"/>
      <protection locked="0"/>
    </xf>
    <xf numFmtId="3" fontId="1" fillId="35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1" fillId="35" borderId="22" xfId="0" applyNumberFormat="1" applyFont="1" applyFill="1" applyBorder="1" applyAlignment="1" applyProtection="1">
      <alignment horizontal="right" vertical="center" indent="1"/>
      <protection locked="0"/>
    </xf>
    <xf numFmtId="171" fontId="1" fillId="35" borderId="22" xfId="0" applyNumberFormat="1" applyFont="1" applyFill="1" applyBorder="1" applyAlignment="1" applyProtection="1">
      <alignment horizontal="right" vertical="center" shrinkToFit="1"/>
      <protection locked="0"/>
    </xf>
    <xf numFmtId="171" fontId="15" fillId="35" borderId="22" xfId="0" applyNumberFormat="1" applyFont="1" applyFill="1" applyBorder="1" applyAlignment="1" applyProtection="1">
      <alignment horizontal="right" vertical="center" shrinkToFit="1"/>
      <protection locked="0"/>
    </xf>
    <xf numFmtId="49" fontId="1" fillId="35" borderId="22" xfId="0" applyNumberFormat="1" applyFont="1" applyFill="1" applyBorder="1" applyAlignment="1" applyProtection="1">
      <alignment horizontal="center" vertical="center"/>
      <protection locked="0"/>
    </xf>
    <xf numFmtId="3" fontId="1" fillId="35" borderId="22" xfId="0" applyNumberFormat="1" applyFont="1" applyFill="1" applyBorder="1" applyAlignment="1" applyProtection="1">
      <alignment vertical="center"/>
      <protection locked="0"/>
    </xf>
    <xf numFmtId="3" fontId="1" fillId="35" borderId="27" xfId="0" applyNumberFormat="1" applyFont="1" applyFill="1" applyBorder="1" applyAlignment="1" applyProtection="1">
      <alignment horizontal="right" vertical="center" indent="1"/>
      <protection locked="0"/>
    </xf>
    <xf numFmtId="3" fontId="1" fillId="35" borderId="36" xfId="0" applyNumberFormat="1" applyFont="1" applyFill="1" applyBorder="1" applyAlignment="1" applyProtection="1">
      <alignment horizontal="right" vertical="center" indent="1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left" vertical="center"/>
      <protection/>
    </xf>
    <xf numFmtId="49" fontId="1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left" vertical="center"/>
      <protection locked="0"/>
    </xf>
    <xf numFmtId="49" fontId="3" fillId="0" borderId="32" xfId="0" applyNumberFormat="1" applyFont="1" applyBorder="1" applyAlignment="1" applyProtection="1">
      <alignment horizontal="left" vertical="center"/>
      <protection locked="0"/>
    </xf>
    <xf numFmtId="49" fontId="3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 applyProtection="1">
      <alignment horizontal="left" vertical="center"/>
      <protection locked="0"/>
    </xf>
    <xf numFmtId="49" fontId="3" fillId="0" borderId="40" xfId="0" applyNumberFormat="1" applyFont="1" applyBorder="1" applyAlignment="1" applyProtection="1">
      <alignment horizontal="left" vertical="center"/>
      <protection locked="0"/>
    </xf>
    <xf numFmtId="49" fontId="3" fillId="0" borderId="41" xfId="0" applyNumberFormat="1" applyFont="1" applyBorder="1" applyAlignment="1" applyProtection="1">
      <alignment horizontal="left" vertical="center"/>
      <protection locked="0"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0" fontId="6" fillId="33" borderId="43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49" fontId="11" fillId="0" borderId="32" xfId="0" applyNumberFormat="1" applyFont="1" applyBorder="1" applyAlignment="1" applyProtection="1">
      <alignment horizontal="left" vertical="center"/>
      <protection locked="0"/>
    </xf>
    <xf numFmtId="49" fontId="11" fillId="0" borderId="38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46" xfId="0" applyNumberFormat="1" applyFont="1" applyBorder="1" applyAlignment="1" applyProtection="1">
      <alignment horizontal="left" vertical="center"/>
      <protection locked="0"/>
    </xf>
    <xf numFmtId="49" fontId="11" fillId="0" borderId="47" xfId="0" applyNumberFormat="1" applyFont="1" applyBorder="1" applyAlignment="1" applyProtection="1">
      <alignment horizontal="left" vertical="center"/>
      <protection locked="0"/>
    </xf>
    <xf numFmtId="49" fontId="11" fillId="0" borderId="48" xfId="0" applyNumberFormat="1" applyFont="1" applyBorder="1" applyAlignment="1" applyProtection="1">
      <alignment horizontal="left" vertical="center"/>
      <protection locked="0"/>
    </xf>
    <xf numFmtId="0" fontId="16" fillId="0" borderId="32" xfId="47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vertical="center"/>
      <protection locked="0"/>
    </xf>
    <xf numFmtId="0" fontId="17" fillId="0" borderId="38" xfId="0" applyFont="1" applyBorder="1" applyAlignment="1" applyProtection="1">
      <alignment vertical="center"/>
      <protection locked="0"/>
    </xf>
    <xf numFmtId="4" fontId="1" fillId="0" borderId="49" xfId="0" applyNumberFormat="1" applyFont="1" applyBorder="1" applyAlignment="1" applyProtection="1" quotePrefix="1">
      <alignment horizontal="center" vertical="center"/>
      <protection hidden="1"/>
    </xf>
    <xf numFmtId="4" fontId="1" fillId="0" borderId="28" xfId="0" applyNumberFormat="1" applyFont="1" applyBorder="1" applyAlignment="1" applyProtection="1" quotePrefix="1">
      <alignment horizontal="center" vertical="center"/>
      <protection hidden="1"/>
    </xf>
    <xf numFmtId="4" fontId="7" fillId="0" borderId="50" xfId="0" applyNumberFormat="1" applyFont="1" applyBorder="1" applyAlignment="1" applyProtection="1">
      <alignment horizontal="center" vertical="center"/>
      <protection hidden="1"/>
    </xf>
    <xf numFmtId="4" fontId="7" fillId="0" borderId="51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wrapText="1"/>
      <protection/>
    </xf>
    <xf numFmtId="0" fontId="7" fillId="33" borderId="43" xfId="0" applyFont="1" applyFill="1" applyBorder="1" applyAlignment="1" applyProtection="1">
      <alignment horizontal="center"/>
      <protection/>
    </xf>
    <xf numFmtId="0" fontId="7" fillId="33" borderId="53" xfId="0" applyFont="1" applyFill="1" applyBorder="1" applyAlignment="1" applyProtection="1">
      <alignment horizontal="center" vertical="center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4" fontId="7" fillId="0" borderId="56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57" xfId="0" applyBorder="1" applyAlignment="1" applyProtection="1">
      <alignment horizontal="right" vertical="center" indent="1"/>
      <protection hidden="1"/>
    </xf>
    <xf numFmtId="49" fontId="13" fillId="0" borderId="47" xfId="0" applyNumberFormat="1" applyFont="1" applyBorder="1" applyAlignment="1" applyProtection="1">
      <alignment vertical="top"/>
      <protection locked="0"/>
    </xf>
    <xf numFmtId="0" fontId="0" fillId="0" borderId="48" xfId="0" applyBorder="1" applyAlignment="1">
      <alignment vertical="top"/>
    </xf>
    <xf numFmtId="49" fontId="13" fillId="0" borderId="39" xfId="0" applyNumberFormat="1" applyFont="1" applyBorder="1" applyAlignment="1" applyProtection="1">
      <alignment horizontal="center" vertical="top" wrapText="1"/>
      <protection locked="0"/>
    </xf>
    <xf numFmtId="49" fontId="13" fillId="0" borderId="40" xfId="0" applyNumberFormat="1" applyFont="1" applyBorder="1" applyAlignment="1" applyProtection="1">
      <alignment horizontal="center" vertical="top" wrapText="1"/>
      <protection locked="0"/>
    </xf>
    <xf numFmtId="49" fontId="13" fillId="0" borderId="41" xfId="0" applyNumberFormat="1" applyFont="1" applyBorder="1" applyAlignment="1" applyProtection="1">
      <alignment horizontal="center" vertical="top" wrapText="1"/>
      <protection locked="0"/>
    </xf>
    <xf numFmtId="49" fontId="13" fillId="0" borderId="0" xfId="0" applyNumberFormat="1" applyFont="1" applyBorder="1" applyAlignment="1" applyProtection="1">
      <alignment vertical="top"/>
      <protection locked="0"/>
    </xf>
    <xf numFmtId="0" fontId="0" fillId="0" borderId="46" xfId="0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62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62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62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62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62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62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62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62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62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62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62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1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90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0</xdr:row>
      <xdr:rowOff>57150</xdr:rowOff>
    </xdr:from>
    <xdr:to>
      <xdr:col>13</xdr:col>
      <xdr:colOff>9525</xdr:colOff>
      <xdr:row>5</xdr:row>
      <xdr:rowOff>66675</xdr:rowOff>
    </xdr:to>
    <xdr:pic>
      <xdr:nvPicPr>
        <xdr:cNvPr id="2" name="Picture 2" descr="PoS_Logo_Off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3190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haej\Downloads\Erfassungsformular-Muster-Hafenabgaben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2"/>
      <sheetName val="01.2013"/>
      <sheetName val="12.2014"/>
    </sheetNames>
    <definedNames>
      <definedName name="Optionsfeld71_Klicken"/>
      <definedName name="Optionsfeld72_Klick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sser@meyer-spinnler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gasser@meyer-spinnler.ch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gasser@meyer-spinnler.ch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gasser@meyer-spinnler.ch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sser@meyer-spinnler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sser@meyer-spinnler.ch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sser@meyer-spinnler.ch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sser@meyer-spinnler.ch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sser@meyer-spinnler.ch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asser@meyer-spinnler.ch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gasser@meyer-spinnler.ch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rtine.wittlin@birsterminal.ch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5" zoomScaleNormal="75" zoomScalePageLayoutView="0" workbookViewId="0" topLeftCell="A19">
      <selection activeCell="O30" sqref="O30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0.00390625" style="2" customWidth="1"/>
    <col min="13" max="13" width="17.5742187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2</v>
      </c>
      <c r="J3" s="4"/>
      <c r="K3" s="4"/>
      <c r="L3" s="5"/>
      <c r="M3" s="5"/>
    </row>
    <row r="4" spans="1:13" ht="15">
      <c r="A4" s="6" t="s">
        <v>3</v>
      </c>
      <c r="J4" s="4"/>
      <c r="K4" s="4"/>
      <c r="L4" s="5"/>
      <c r="M4" s="5"/>
    </row>
    <row r="5" spans="1:13" ht="15">
      <c r="A5" s="6" t="s">
        <v>4</v>
      </c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55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35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60" t="s">
        <v>8</v>
      </c>
      <c r="B10" s="63"/>
      <c r="C10" s="63"/>
      <c r="D10" s="64"/>
      <c r="E10" s="64"/>
      <c r="F10" s="64"/>
      <c r="G10" s="121" t="s">
        <v>52</v>
      </c>
      <c r="H10" s="121"/>
      <c r="I10" s="121"/>
      <c r="J10" s="121"/>
      <c r="K10" s="122"/>
      <c r="L10" s="116"/>
      <c r="M10" s="117"/>
    </row>
    <row r="11" spans="1:13" ht="24.75" customHeight="1">
      <c r="A11" s="62" t="s">
        <v>9</v>
      </c>
      <c r="B11" s="123" t="s">
        <v>53</v>
      </c>
      <c r="C11" s="123"/>
      <c r="D11" s="123"/>
      <c r="E11" s="124"/>
      <c r="F11" s="62" t="s">
        <v>10</v>
      </c>
      <c r="G11" s="125" t="s">
        <v>36</v>
      </c>
      <c r="H11" s="126"/>
      <c r="I11" s="17"/>
      <c r="J11" s="18"/>
      <c r="K11" s="18"/>
      <c r="L11" s="118"/>
      <c r="M11" s="117"/>
    </row>
    <row r="12" spans="1:13" ht="24.75" customHeight="1">
      <c r="A12" s="61" t="s">
        <v>11</v>
      </c>
      <c r="B12" s="127" t="s">
        <v>51</v>
      </c>
      <c r="C12" s="128"/>
      <c r="D12" s="128"/>
      <c r="E12" s="128"/>
      <c r="F12" s="128"/>
      <c r="G12" s="128"/>
      <c r="H12" s="129"/>
      <c r="I12" s="65"/>
      <c r="J12" s="66"/>
      <c r="K12" s="18"/>
      <c r="L12" s="118"/>
      <c r="M12" s="117"/>
    </row>
    <row r="13" spans="1:13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5.75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30.75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 t="s">
        <v>33</v>
      </c>
      <c r="B17" s="76"/>
      <c r="C17" s="77"/>
      <c r="D17" s="78"/>
      <c r="E17" s="76"/>
      <c r="F17" s="77"/>
      <c r="G17" s="82" t="s">
        <v>34</v>
      </c>
      <c r="H17" s="79" t="s">
        <v>37</v>
      </c>
      <c r="I17" s="80">
        <v>0</v>
      </c>
      <c r="J17" s="81"/>
      <c r="K17" s="74"/>
      <c r="L17" s="84">
        <v>0.16</v>
      </c>
      <c r="M17" s="38">
        <f aca="true" t="shared" si="0" ref="M17:M38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 t="s">
        <v>33</v>
      </c>
      <c r="B18" s="40"/>
      <c r="C18" s="41"/>
      <c r="D18" s="42"/>
      <c r="E18" s="40"/>
      <c r="F18" s="41"/>
      <c r="G18" s="72" t="s">
        <v>34</v>
      </c>
      <c r="H18" s="43" t="s">
        <v>38</v>
      </c>
      <c r="I18" s="44">
        <v>0</v>
      </c>
      <c r="J18" s="45"/>
      <c r="K18" s="70"/>
      <c r="L18" s="38">
        <v>0.16</v>
      </c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 t="s">
        <v>33</v>
      </c>
      <c r="B19" s="76"/>
      <c r="C19" s="77"/>
      <c r="D19" s="78"/>
      <c r="E19" s="76"/>
      <c r="F19" s="77"/>
      <c r="G19" s="82" t="s">
        <v>34</v>
      </c>
      <c r="H19" s="79" t="s">
        <v>39</v>
      </c>
      <c r="I19" s="80">
        <v>0</v>
      </c>
      <c r="J19" s="52"/>
      <c r="K19" s="69"/>
      <c r="L19" s="38">
        <v>0.16</v>
      </c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 t="s">
        <v>33</v>
      </c>
      <c r="B20" s="40"/>
      <c r="C20" s="41"/>
      <c r="D20" s="42"/>
      <c r="E20" s="40"/>
      <c r="F20" s="41"/>
      <c r="G20" s="72" t="s">
        <v>34</v>
      </c>
      <c r="H20" s="43" t="s">
        <v>40</v>
      </c>
      <c r="I20" s="44">
        <v>845000</v>
      </c>
      <c r="J20" s="45"/>
      <c r="K20" s="70"/>
      <c r="L20" s="38">
        <v>0.16</v>
      </c>
      <c r="M20" s="38">
        <f t="shared" si="0"/>
        <v>135.2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 t="s">
        <v>33</v>
      </c>
      <c r="B21" s="76"/>
      <c r="C21" s="48"/>
      <c r="D21" s="78"/>
      <c r="E21" s="76"/>
      <c r="F21" s="77"/>
      <c r="G21" s="82" t="s">
        <v>34</v>
      </c>
      <c r="H21" s="79" t="s">
        <v>41</v>
      </c>
      <c r="I21" s="80">
        <v>425000</v>
      </c>
      <c r="J21" s="52"/>
      <c r="K21" s="69"/>
      <c r="L21" s="38">
        <v>0.16</v>
      </c>
      <c r="M21" s="38">
        <f t="shared" si="0"/>
        <v>68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 t="s">
        <v>33</v>
      </c>
      <c r="B22" s="40"/>
      <c r="C22" s="41"/>
      <c r="D22" s="42"/>
      <c r="E22" s="40"/>
      <c r="F22" s="41"/>
      <c r="G22" s="72" t="s">
        <v>34</v>
      </c>
      <c r="H22" s="43" t="s">
        <v>43</v>
      </c>
      <c r="I22" s="44">
        <v>0</v>
      </c>
      <c r="J22" s="45"/>
      <c r="K22" s="70"/>
      <c r="L22" s="38">
        <v>0.16</v>
      </c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 t="s">
        <v>33</v>
      </c>
      <c r="B23" s="47"/>
      <c r="C23" s="48"/>
      <c r="D23" s="49"/>
      <c r="E23" s="47"/>
      <c r="F23" s="48"/>
      <c r="G23" s="73" t="s">
        <v>34</v>
      </c>
      <c r="H23" s="50" t="s">
        <v>44</v>
      </c>
      <c r="I23" s="51">
        <v>0</v>
      </c>
      <c r="J23" s="52"/>
      <c r="K23" s="69"/>
      <c r="L23" s="38">
        <v>0.16</v>
      </c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 t="s">
        <v>33</v>
      </c>
      <c r="B24" s="40"/>
      <c r="C24" s="41"/>
      <c r="D24" s="42"/>
      <c r="E24" s="40"/>
      <c r="F24" s="41"/>
      <c r="G24" s="72" t="s">
        <v>34</v>
      </c>
      <c r="H24" s="43" t="s">
        <v>45</v>
      </c>
      <c r="I24" s="44">
        <v>0</v>
      </c>
      <c r="J24" s="45"/>
      <c r="K24" s="70"/>
      <c r="L24" s="38">
        <v>0.16</v>
      </c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 t="s">
        <v>33</v>
      </c>
      <c r="B25" s="47"/>
      <c r="C25" s="48"/>
      <c r="D25" s="49"/>
      <c r="E25" s="47"/>
      <c r="F25" s="48"/>
      <c r="G25" s="100" t="s">
        <v>46</v>
      </c>
      <c r="H25" s="101" t="s">
        <v>47</v>
      </c>
      <c r="I25" s="51">
        <v>0</v>
      </c>
      <c r="J25" s="52"/>
      <c r="K25" s="69"/>
      <c r="L25" s="85">
        <v>0.25</v>
      </c>
      <c r="M25" s="38">
        <f t="shared" si="0"/>
        <v>0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 t="s">
        <v>33</v>
      </c>
      <c r="B26" s="88"/>
      <c r="C26" s="89"/>
      <c r="D26" s="86"/>
      <c r="E26" s="88"/>
      <c r="F26" s="89"/>
      <c r="G26" s="96" t="s">
        <v>48</v>
      </c>
      <c r="H26" s="97" t="s">
        <v>49</v>
      </c>
      <c r="I26" s="92">
        <v>0</v>
      </c>
      <c r="J26" s="93"/>
      <c r="K26" s="94"/>
      <c r="L26" s="38">
        <v>0.16</v>
      </c>
      <c r="M26" s="38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 t="s">
        <v>33</v>
      </c>
      <c r="B27" s="47"/>
      <c r="C27" s="48"/>
      <c r="D27" s="49"/>
      <c r="E27" s="47"/>
      <c r="F27" s="48"/>
      <c r="G27" s="100" t="s">
        <v>46</v>
      </c>
      <c r="H27" s="101" t="s">
        <v>50</v>
      </c>
      <c r="I27" s="51">
        <v>0</v>
      </c>
      <c r="J27" s="52"/>
      <c r="K27" s="69"/>
      <c r="L27" s="85">
        <v>0.16</v>
      </c>
      <c r="M27" s="38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 t="s">
        <v>33</v>
      </c>
      <c r="G28" s="90" t="s">
        <v>34</v>
      </c>
      <c r="H28" s="91" t="s">
        <v>37</v>
      </c>
      <c r="I28" s="92">
        <v>0</v>
      </c>
      <c r="J28" s="93"/>
      <c r="K28" s="94"/>
      <c r="L28" s="38">
        <v>0.52</v>
      </c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 t="s">
        <v>33</v>
      </c>
      <c r="G29" s="73" t="s">
        <v>34</v>
      </c>
      <c r="H29" s="50" t="s">
        <v>38</v>
      </c>
      <c r="I29" s="51">
        <v>0</v>
      </c>
      <c r="J29" s="52"/>
      <c r="K29" s="69"/>
      <c r="L29" s="38">
        <v>0.52</v>
      </c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 t="s">
        <v>33</v>
      </c>
      <c r="G30" s="90" t="s">
        <v>34</v>
      </c>
      <c r="H30" s="91" t="s">
        <v>39</v>
      </c>
      <c r="I30" s="92">
        <v>0</v>
      </c>
      <c r="J30" s="93"/>
      <c r="K30" s="94"/>
      <c r="L30" s="38">
        <v>0.52</v>
      </c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 t="s">
        <v>33</v>
      </c>
      <c r="G31" s="73" t="s">
        <v>34</v>
      </c>
      <c r="H31" s="50" t="s">
        <v>40</v>
      </c>
      <c r="I31" s="51">
        <v>845000</v>
      </c>
      <c r="J31" s="52"/>
      <c r="K31" s="67"/>
      <c r="L31" s="38">
        <v>0.52</v>
      </c>
      <c r="M31" s="38">
        <f t="shared" si="0"/>
        <v>439.4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 t="s">
        <v>33</v>
      </c>
      <c r="G32" s="90" t="s">
        <v>34</v>
      </c>
      <c r="H32" s="91" t="s">
        <v>41</v>
      </c>
      <c r="I32" s="92">
        <v>425000</v>
      </c>
      <c r="J32" s="93"/>
      <c r="K32" s="94"/>
      <c r="L32" s="38">
        <v>0.52</v>
      </c>
      <c r="M32" s="38">
        <f t="shared" si="0"/>
        <v>221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 t="s">
        <v>33</v>
      </c>
      <c r="G33" s="73" t="s">
        <v>34</v>
      </c>
      <c r="H33" s="50" t="s">
        <v>43</v>
      </c>
      <c r="I33" s="51">
        <v>0</v>
      </c>
      <c r="J33" s="52"/>
      <c r="K33" s="69"/>
      <c r="L33" s="38">
        <v>0.52</v>
      </c>
      <c r="M33" s="38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13" s="7" customFormat="1" ht="36" customHeight="1">
      <c r="A34" s="87"/>
      <c r="B34" s="88"/>
      <c r="C34" s="89"/>
      <c r="D34" s="86"/>
      <c r="E34" s="88"/>
      <c r="F34" s="89" t="s">
        <v>33</v>
      </c>
      <c r="G34" s="90" t="s">
        <v>34</v>
      </c>
      <c r="H34" s="91" t="s">
        <v>44</v>
      </c>
      <c r="I34" s="92">
        <v>0</v>
      </c>
      <c r="J34" s="93"/>
      <c r="K34" s="94"/>
      <c r="L34" s="38">
        <v>0.52</v>
      </c>
      <c r="M34" s="38">
        <f t="shared" si="0"/>
        <v>0</v>
      </c>
    </row>
    <row r="35" spans="1:13" s="7" customFormat="1" ht="36" customHeight="1">
      <c r="A35" s="46"/>
      <c r="B35" s="47"/>
      <c r="C35" s="48"/>
      <c r="D35" s="49"/>
      <c r="E35" s="47"/>
      <c r="F35" s="48" t="s">
        <v>33</v>
      </c>
      <c r="G35" s="73" t="s">
        <v>34</v>
      </c>
      <c r="H35" s="50" t="s">
        <v>45</v>
      </c>
      <c r="I35" s="51">
        <v>0</v>
      </c>
      <c r="J35" s="52"/>
      <c r="K35" s="69"/>
      <c r="L35" s="38">
        <v>0.52</v>
      </c>
      <c r="M35" s="38">
        <f t="shared" si="0"/>
        <v>0</v>
      </c>
    </row>
    <row r="36" spans="1:13" s="7" customFormat="1" ht="36" customHeight="1">
      <c r="A36" s="87"/>
      <c r="B36" s="88"/>
      <c r="C36" s="89"/>
      <c r="D36" s="86"/>
      <c r="E36" s="88"/>
      <c r="F36" s="89" t="s">
        <v>33</v>
      </c>
      <c r="G36" s="96" t="s">
        <v>46</v>
      </c>
      <c r="H36" s="97" t="s">
        <v>47</v>
      </c>
      <c r="I36" s="92">
        <v>0</v>
      </c>
      <c r="J36" s="98"/>
      <c r="K36" s="94"/>
      <c r="L36" s="53">
        <v>0.8</v>
      </c>
      <c r="M36" s="38">
        <f t="shared" si="0"/>
        <v>0</v>
      </c>
    </row>
    <row r="37" spans="1:13" s="7" customFormat="1" ht="36" customHeight="1">
      <c r="A37" s="46"/>
      <c r="B37" s="47"/>
      <c r="C37" s="48"/>
      <c r="D37" s="49"/>
      <c r="E37" s="47"/>
      <c r="F37" s="48" t="s">
        <v>33</v>
      </c>
      <c r="G37" s="100" t="s">
        <v>48</v>
      </c>
      <c r="H37" s="101" t="s">
        <v>49</v>
      </c>
      <c r="I37" s="51">
        <v>0</v>
      </c>
      <c r="J37" s="68"/>
      <c r="K37" s="69"/>
      <c r="L37" s="53">
        <v>0.52</v>
      </c>
      <c r="M37" s="38">
        <f t="shared" si="0"/>
        <v>0</v>
      </c>
    </row>
    <row r="38" spans="1:13" s="7" customFormat="1" ht="36" customHeight="1" thickBot="1">
      <c r="A38" s="87"/>
      <c r="B38" s="88"/>
      <c r="C38" s="89"/>
      <c r="D38" s="86"/>
      <c r="E38" s="88"/>
      <c r="F38" s="89" t="s">
        <v>33</v>
      </c>
      <c r="G38" s="96" t="s">
        <v>46</v>
      </c>
      <c r="H38" s="97" t="s">
        <v>50</v>
      </c>
      <c r="I38" s="92">
        <v>0</v>
      </c>
      <c r="J38" s="99"/>
      <c r="K38" s="95"/>
      <c r="L38" s="53">
        <v>0.52</v>
      </c>
      <c r="M38" s="38">
        <f t="shared" si="0"/>
        <v>0</v>
      </c>
    </row>
    <row r="39" spans="1:13" s="7" customFormat="1" ht="24.75" customHeight="1">
      <c r="A39" s="143" t="s">
        <v>42</v>
      </c>
      <c r="B39" s="143"/>
      <c r="C39" s="143"/>
      <c r="D39" s="143"/>
      <c r="E39" s="143"/>
      <c r="F39" s="143"/>
      <c r="G39" s="143"/>
      <c r="H39" s="143"/>
      <c r="I39" s="143"/>
      <c r="J39" s="54"/>
      <c r="K39" s="144" t="s">
        <v>31</v>
      </c>
      <c r="L39" s="145"/>
      <c r="M39" s="83">
        <f>SUM(M17:M38)</f>
        <v>863.5999999999999</v>
      </c>
    </row>
    <row r="40" spans="1:13" s="7" customFormat="1" ht="24.75" customHeight="1" thickBo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130" t="s">
        <v>54</v>
      </c>
      <c r="L40" s="131"/>
      <c r="M40" s="57">
        <f>M39*7.7/100</f>
        <v>66.49719999999999</v>
      </c>
    </row>
    <row r="41" spans="7:13" s="7" customFormat="1" ht="24.75" customHeight="1" thickBot="1">
      <c r="G41" s="58"/>
      <c r="H41" s="58"/>
      <c r="I41" s="58"/>
      <c r="J41" s="58"/>
      <c r="K41" s="132" t="s">
        <v>32</v>
      </c>
      <c r="L41" s="133"/>
      <c r="M41" s="59">
        <f>SUM(M39:M40)</f>
        <v>930.0971999999999</v>
      </c>
    </row>
    <row r="42" ht="25.5" customHeight="1"/>
  </sheetData>
  <sheetProtection/>
  <mergeCells count="15">
    <mergeCell ref="K40:L40"/>
    <mergeCell ref="K41:L41"/>
    <mergeCell ref="A14:F14"/>
    <mergeCell ref="L14:M14"/>
    <mergeCell ref="A15:C15"/>
    <mergeCell ref="D15:F15"/>
    <mergeCell ref="A39:I39"/>
    <mergeCell ref="K39:L39"/>
    <mergeCell ref="E7:H7"/>
    <mergeCell ref="D9:K9"/>
    <mergeCell ref="L9:M13"/>
    <mergeCell ref="G10:K10"/>
    <mergeCell ref="B11:E11"/>
    <mergeCell ref="G11:H11"/>
    <mergeCell ref="B12:H12"/>
  </mergeCells>
  <hyperlinks>
    <hyperlink ref="B12" r:id="rId1" display="gasser@meyer-spinnler.ch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5" zoomScaleNormal="75" zoomScalePageLayoutView="0" workbookViewId="0" topLeftCell="A1">
      <selection activeCell="A1" sqref="A1:IV5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0.00390625" style="2" customWidth="1"/>
    <col min="13" max="13" width="17.5742187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66</v>
      </c>
      <c r="J3" s="4"/>
      <c r="K3" s="4"/>
      <c r="L3" s="5"/>
      <c r="M3" s="5"/>
    </row>
    <row r="4" spans="1:13" ht="15">
      <c r="A4" s="6" t="s">
        <v>67</v>
      </c>
      <c r="J4" s="4"/>
      <c r="K4" s="4"/>
      <c r="L4" s="5"/>
      <c r="M4" s="5"/>
    </row>
    <row r="5" spans="1:13" ht="12.75">
      <c r="A5" s="7"/>
      <c r="B5" s="7"/>
      <c r="C5" s="7"/>
      <c r="D5" s="7"/>
      <c r="E5" s="7"/>
      <c r="F5" s="7"/>
      <c r="G5" s="7"/>
      <c r="H5" s="7"/>
      <c r="I5" s="7"/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63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35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60" t="s">
        <v>8</v>
      </c>
      <c r="B10" s="63"/>
      <c r="C10" s="63"/>
      <c r="D10" s="64"/>
      <c r="E10" s="64"/>
      <c r="F10" s="64"/>
      <c r="G10" s="121" t="s">
        <v>52</v>
      </c>
      <c r="H10" s="121"/>
      <c r="I10" s="121"/>
      <c r="J10" s="121"/>
      <c r="K10" s="122"/>
      <c r="L10" s="116"/>
      <c r="M10" s="117"/>
    </row>
    <row r="11" spans="1:13" ht="24.75" customHeight="1">
      <c r="A11" s="62" t="s">
        <v>9</v>
      </c>
      <c r="B11" s="123" t="s">
        <v>53</v>
      </c>
      <c r="C11" s="123"/>
      <c r="D11" s="123"/>
      <c r="E11" s="124"/>
      <c r="F11" s="62" t="s">
        <v>10</v>
      </c>
      <c r="G11" s="125" t="s">
        <v>36</v>
      </c>
      <c r="H11" s="126"/>
      <c r="I11" s="17"/>
      <c r="J11" s="18"/>
      <c r="K11" s="18"/>
      <c r="L11" s="118"/>
      <c r="M11" s="117"/>
    </row>
    <row r="12" spans="1:13" ht="24.75" customHeight="1">
      <c r="A12" s="61" t="s">
        <v>11</v>
      </c>
      <c r="B12" s="127" t="s">
        <v>51</v>
      </c>
      <c r="C12" s="128"/>
      <c r="D12" s="128"/>
      <c r="E12" s="128"/>
      <c r="F12" s="128"/>
      <c r="G12" s="128"/>
      <c r="H12" s="129"/>
      <c r="I12" s="65"/>
      <c r="J12" s="66"/>
      <c r="K12" s="18"/>
      <c r="L12" s="118"/>
      <c r="M12" s="117"/>
    </row>
    <row r="13" spans="1:13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5.75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30.75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 t="s">
        <v>33</v>
      </c>
      <c r="B17" s="76"/>
      <c r="C17" s="77"/>
      <c r="D17" s="78"/>
      <c r="E17" s="76"/>
      <c r="F17" s="77"/>
      <c r="G17" s="82" t="s">
        <v>34</v>
      </c>
      <c r="H17" s="79" t="s">
        <v>37</v>
      </c>
      <c r="I17" s="80">
        <v>0</v>
      </c>
      <c r="J17" s="81"/>
      <c r="K17" s="74"/>
      <c r="L17" s="84">
        <v>0.16</v>
      </c>
      <c r="M17" s="38">
        <f aca="true" t="shared" si="0" ref="M17:M38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 t="s">
        <v>33</v>
      </c>
      <c r="B18" s="40"/>
      <c r="C18" s="41"/>
      <c r="D18" s="42"/>
      <c r="E18" s="40"/>
      <c r="F18" s="41"/>
      <c r="G18" s="72" t="s">
        <v>34</v>
      </c>
      <c r="H18" s="43" t="s">
        <v>38</v>
      </c>
      <c r="I18" s="44">
        <v>0</v>
      </c>
      <c r="J18" s="45"/>
      <c r="K18" s="70"/>
      <c r="L18" s="38">
        <v>0.16</v>
      </c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 t="s">
        <v>33</v>
      </c>
      <c r="B19" s="76"/>
      <c r="C19" s="77"/>
      <c r="D19" s="78"/>
      <c r="E19" s="76"/>
      <c r="F19" s="77"/>
      <c r="G19" s="82" t="s">
        <v>34</v>
      </c>
      <c r="H19" s="79" t="s">
        <v>39</v>
      </c>
      <c r="I19" s="80">
        <v>0</v>
      </c>
      <c r="J19" s="52"/>
      <c r="K19" s="69"/>
      <c r="L19" s="38">
        <v>0.16</v>
      </c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 t="s">
        <v>33</v>
      </c>
      <c r="B20" s="40"/>
      <c r="C20" s="41"/>
      <c r="D20" s="42"/>
      <c r="E20" s="40"/>
      <c r="F20" s="41"/>
      <c r="G20" s="72" t="s">
        <v>34</v>
      </c>
      <c r="H20" s="43" t="s">
        <v>40</v>
      </c>
      <c r="I20" s="44">
        <v>0</v>
      </c>
      <c r="J20" s="45"/>
      <c r="K20" s="70"/>
      <c r="L20" s="38">
        <v>0.16</v>
      </c>
      <c r="M20" s="38">
        <f t="shared" si="0"/>
        <v>0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 t="s">
        <v>33</v>
      </c>
      <c r="B21" s="76"/>
      <c r="C21" s="48"/>
      <c r="D21" s="78"/>
      <c r="E21" s="76"/>
      <c r="F21" s="77"/>
      <c r="G21" s="82" t="s">
        <v>34</v>
      </c>
      <c r="H21" s="79" t="s">
        <v>41</v>
      </c>
      <c r="I21" s="80">
        <v>0</v>
      </c>
      <c r="J21" s="52"/>
      <c r="K21" s="69"/>
      <c r="L21" s="38">
        <v>0.16</v>
      </c>
      <c r="M21" s="38">
        <f t="shared" si="0"/>
        <v>0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 t="s">
        <v>33</v>
      </c>
      <c r="B22" s="40"/>
      <c r="C22" s="41"/>
      <c r="D22" s="42"/>
      <c r="E22" s="40"/>
      <c r="F22" s="41"/>
      <c r="G22" s="72" t="s">
        <v>34</v>
      </c>
      <c r="H22" s="43" t="s">
        <v>43</v>
      </c>
      <c r="I22" s="44">
        <v>0</v>
      </c>
      <c r="J22" s="45"/>
      <c r="K22" s="70"/>
      <c r="L22" s="38">
        <v>0.16</v>
      </c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 t="s">
        <v>33</v>
      </c>
      <c r="B23" s="47"/>
      <c r="C23" s="48"/>
      <c r="D23" s="49"/>
      <c r="E23" s="47"/>
      <c r="F23" s="48"/>
      <c r="G23" s="73" t="s">
        <v>34</v>
      </c>
      <c r="H23" s="50" t="s">
        <v>44</v>
      </c>
      <c r="I23" s="51">
        <v>0</v>
      </c>
      <c r="J23" s="52"/>
      <c r="K23" s="69"/>
      <c r="L23" s="38">
        <v>0.16</v>
      </c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 t="s">
        <v>33</v>
      </c>
      <c r="B24" s="40"/>
      <c r="C24" s="41"/>
      <c r="D24" s="42"/>
      <c r="E24" s="40"/>
      <c r="F24" s="41"/>
      <c r="G24" s="72" t="s">
        <v>34</v>
      </c>
      <c r="H24" s="43" t="s">
        <v>45</v>
      </c>
      <c r="I24" s="44">
        <v>0</v>
      </c>
      <c r="J24" s="45"/>
      <c r="K24" s="70"/>
      <c r="L24" s="38">
        <v>0.16</v>
      </c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 t="s">
        <v>33</v>
      </c>
      <c r="B25" s="47"/>
      <c r="C25" s="48"/>
      <c r="D25" s="49"/>
      <c r="E25" s="47"/>
      <c r="F25" s="48"/>
      <c r="G25" s="100" t="s">
        <v>46</v>
      </c>
      <c r="H25" s="101" t="s">
        <v>47</v>
      </c>
      <c r="I25" s="51">
        <v>0</v>
      </c>
      <c r="J25" s="52"/>
      <c r="K25" s="69"/>
      <c r="L25" s="85">
        <v>0.25</v>
      </c>
      <c r="M25" s="38">
        <f t="shared" si="0"/>
        <v>0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 t="s">
        <v>33</v>
      </c>
      <c r="B26" s="88"/>
      <c r="C26" s="89"/>
      <c r="D26" s="86"/>
      <c r="E26" s="88"/>
      <c r="F26" s="89"/>
      <c r="G26" s="96" t="s">
        <v>48</v>
      </c>
      <c r="H26" s="97" t="s">
        <v>49</v>
      </c>
      <c r="I26" s="92">
        <v>0</v>
      </c>
      <c r="J26" s="93"/>
      <c r="K26" s="94"/>
      <c r="L26" s="38">
        <v>0.16</v>
      </c>
      <c r="M26" s="38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 t="s">
        <v>33</v>
      </c>
      <c r="B27" s="47"/>
      <c r="C27" s="48"/>
      <c r="D27" s="49"/>
      <c r="E27" s="47"/>
      <c r="F27" s="48"/>
      <c r="G27" s="100" t="s">
        <v>46</v>
      </c>
      <c r="H27" s="101" t="s">
        <v>50</v>
      </c>
      <c r="I27" s="51">
        <v>0</v>
      </c>
      <c r="J27" s="52"/>
      <c r="K27" s="69"/>
      <c r="L27" s="85">
        <v>0.16</v>
      </c>
      <c r="M27" s="38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 t="s">
        <v>33</v>
      </c>
      <c r="G28" s="90" t="s">
        <v>34</v>
      </c>
      <c r="H28" s="91" t="s">
        <v>37</v>
      </c>
      <c r="I28" s="92">
        <v>0</v>
      </c>
      <c r="J28" s="93"/>
      <c r="K28" s="94"/>
      <c r="L28" s="38">
        <v>0.52</v>
      </c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 t="s">
        <v>33</v>
      </c>
      <c r="G29" s="73" t="s">
        <v>34</v>
      </c>
      <c r="H29" s="50" t="s">
        <v>38</v>
      </c>
      <c r="I29" s="51">
        <v>0</v>
      </c>
      <c r="J29" s="52"/>
      <c r="K29" s="69"/>
      <c r="L29" s="38">
        <v>0.52</v>
      </c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 t="s">
        <v>33</v>
      </c>
      <c r="G30" s="90" t="s">
        <v>34</v>
      </c>
      <c r="H30" s="91" t="s">
        <v>39</v>
      </c>
      <c r="I30" s="92">
        <v>0</v>
      </c>
      <c r="J30" s="93"/>
      <c r="K30" s="94"/>
      <c r="L30" s="38">
        <v>0.52</v>
      </c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 t="s">
        <v>33</v>
      </c>
      <c r="G31" s="73" t="s">
        <v>34</v>
      </c>
      <c r="H31" s="50" t="s">
        <v>40</v>
      </c>
      <c r="I31" s="51">
        <v>0</v>
      </c>
      <c r="J31" s="52"/>
      <c r="K31" s="67"/>
      <c r="L31" s="38">
        <v>0.52</v>
      </c>
      <c r="M31" s="38">
        <f t="shared" si="0"/>
        <v>0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 t="s">
        <v>33</v>
      </c>
      <c r="G32" s="90" t="s">
        <v>34</v>
      </c>
      <c r="H32" s="91" t="s">
        <v>41</v>
      </c>
      <c r="I32" s="92">
        <v>0</v>
      </c>
      <c r="J32" s="93"/>
      <c r="K32" s="94"/>
      <c r="L32" s="38">
        <v>0.52</v>
      </c>
      <c r="M32" s="38">
        <f t="shared" si="0"/>
        <v>0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 t="s">
        <v>33</v>
      </c>
      <c r="G33" s="73" t="s">
        <v>34</v>
      </c>
      <c r="H33" s="50" t="s">
        <v>43</v>
      </c>
      <c r="I33" s="51">
        <v>0</v>
      </c>
      <c r="J33" s="52"/>
      <c r="K33" s="69"/>
      <c r="L33" s="38">
        <v>0.52</v>
      </c>
      <c r="M33" s="38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13" s="7" customFormat="1" ht="36" customHeight="1">
      <c r="A34" s="87"/>
      <c r="B34" s="88"/>
      <c r="C34" s="89"/>
      <c r="D34" s="86"/>
      <c r="E34" s="88"/>
      <c r="F34" s="89" t="s">
        <v>33</v>
      </c>
      <c r="G34" s="90" t="s">
        <v>34</v>
      </c>
      <c r="H34" s="91" t="s">
        <v>44</v>
      </c>
      <c r="I34" s="92">
        <v>0</v>
      </c>
      <c r="J34" s="93"/>
      <c r="K34" s="94"/>
      <c r="L34" s="38">
        <v>0.52</v>
      </c>
      <c r="M34" s="38">
        <f t="shared" si="0"/>
        <v>0</v>
      </c>
    </row>
    <row r="35" spans="1:13" s="7" customFormat="1" ht="36" customHeight="1">
      <c r="A35" s="46"/>
      <c r="B35" s="47"/>
      <c r="C35" s="48"/>
      <c r="D35" s="49"/>
      <c r="E35" s="47"/>
      <c r="F35" s="48" t="s">
        <v>33</v>
      </c>
      <c r="G35" s="73" t="s">
        <v>34</v>
      </c>
      <c r="H35" s="50" t="s">
        <v>45</v>
      </c>
      <c r="I35" s="51">
        <v>0</v>
      </c>
      <c r="J35" s="52"/>
      <c r="K35" s="69"/>
      <c r="L35" s="38">
        <v>0.52</v>
      </c>
      <c r="M35" s="38">
        <f t="shared" si="0"/>
        <v>0</v>
      </c>
    </row>
    <row r="36" spans="1:13" s="7" customFormat="1" ht="36" customHeight="1">
      <c r="A36" s="87"/>
      <c r="B36" s="88"/>
      <c r="C36" s="89"/>
      <c r="D36" s="86"/>
      <c r="E36" s="88"/>
      <c r="F36" s="89" t="s">
        <v>33</v>
      </c>
      <c r="G36" s="96" t="s">
        <v>46</v>
      </c>
      <c r="H36" s="97" t="s">
        <v>47</v>
      </c>
      <c r="I36" s="92">
        <v>0</v>
      </c>
      <c r="J36" s="98"/>
      <c r="K36" s="94"/>
      <c r="L36" s="53">
        <v>0.8</v>
      </c>
      <c r="M36" s="38">
        <f t="shared" si="0"/>
        <v>0</v>
      </c>
    </row>
    <row r="37" spans="1:13" s="7" customFormat="1" ht="36" customHeight="1">
      <c r="A37" s="46"/>
      <c r="B37" s="47"/>
      <c r="C37" s="48"/>
      <c r="D37" s="49"/>
      <c r="E37" s="47"/>
      <c r="F37" s="48" t="s">
        <v>33</v>
      </c>
      <c r="G37" s="100" t="s">
        <v>48</v>
      </c>
      <c r="H37" s="101" t="s">
        <v>49</v>
      </c>
      <c r="I37" s="51">
        <v>0</v>
      </c>
      <c r="J37" s="68"/>
      <c r="K37" s="69"/>
      <c r="L37" s="53">
        <v>0.52</v>
      </c>
      <c r="M37" s="38">
        <f t="shared" si="0"/>
        <v>0</v>
      </c>
    </row>
    <row r="38" spans="1:13" s="7" customFormat="1" ht="36" customHeight="1" thickBot="1">
      <c r="A38" s="87"/>
      <c r="B38" s="88"/>
      <c r="C38" s="89"/>
      <c r="D38" s="86"/>
      <c r="E38" s="88"/>
      <c r="F38" s="89" t="s">
        <v>33</v>
      </c>
      <c r="G38" s="96" t="s">
        <v>46</v>
      </c>
      <c r="H38" s="97" t="s">
        <v>50</v>
      </c>
      <c r="I38" s="92">
        <v>0</v>
      </c>
      <c r="J38" s="99"/>
      <c r="K38" s="95"/>
      <c r="L38" s="53">
        <v>0.52</v>
      </c>
      <c r="M38" s="38">
        <f t="shared" si="0"/>
        <v>0</v>
      </c>
    </row>
    <row r="39" spans="1:13" s="7" customFormat="1" ht="24.75" customHeight="1">
      <c r="A39" s="143" t="s">
        <v>42</v>
      </c>
      <c r="B39" s="143"/>
      <c r="C39" s="143"/>
      <c r="D39" s="143"/>
      <c r="E39" s="143"/>
      <c r="F39" s="143"/>
      <c r="G39" s="143"/>
      <c r="H39" s="143"/>
      <c r="I39" s="143"/>
      <c r="J39" s="54"/>
      <c r="K39" s="144" t="s">
        <v>31</v>
      </c>
      <c r="L39" s="145"/>
      <c r="M39" s="83">
        <f>SUM(M17:M38)</f>
        <v>0</v>
      </c>
    </row>
    <row r="40" spans="1:13" s="7" customFormat="1" ht="24.75" customHeight="1" thickBo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130" t="s">
        <v>54</v>
      </c>
      <c r="L40" s="131"/>
      <c r="M40" s="57">
        <f>M39*7.7/100</f>
        <v>0</v>
      </c>
    </row>
    <row r="41" spans="7:13" s="7" customFormat="1" ht="24.75" customHeight="1" thickBot="1">
      <c r="G41" s="58"/>
      <c r="H41" s="58"/>
      <c r="I41" s="58"/>
      <c r="J41" s="58"/>
      <c r="K41" s="132" t="s">
        <v>32</v>
      </c>
      <c r="L41" s="133"/>
      <c r="M41" s="59">
        <f>SUM(M39:M40)</f>
        <v>0</v>
      </c>
    </row>
    <row r="42" ht="25.5" customHeight="1"/>
  </sheetData>
  <sheetProtection/>
  <mergeCells count="15">
    <mergeCell ref="E7:H7"/>
    <mergeCell ref="D9:K9"/>
    <mergeCell ref="L9:M13"/>
    <mergeCell ref="G10:K10"/>
    <mergeCell ref="B11:E11"/>
    <mergeCell ref="G11:H11"/>
    <mergeCell ref="B12:H12"/>
    <mergeCell ref="K40:L40"/>
    <mergeCell ref="K41:L41"/>
    <mergeCell ref="A14:F14"/>
    <mergeCell ref="L14:M14"/>
    <mergeCell ref="A15:C15"/>
    <mergeCell ref="D15:F15"/>
    <mergeCell ref="A39:I39"/>
    <mergeCell ref="K39:L39"/>
  </mergeCells>
  <hyperlinks>
    <hyperlink ref="B12" r:id="rId1" display="gasser@meyer-spinnler.ch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5" zoomScaleNormal="75" zoomScalePageLayoutView="0" workbookViewId="0" topLeftCell="A1">
      <selection activeCell="A1" sqref="A1:IV5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0.00390625" style="2" customWidth="1"/>
    <col min="13" max="13" width="17.5742187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66</v>
      </c>
      <c r="J3" s="4"/>
      <c r="K3" s="4"/>
      <c r="L3" s="5"/>
      <c r="M3" s="5"/>
    </row>
    <row r="4" spans="1:13" ht="15">
      <c r="A4" s="6" t="s">
        <v>67</v>
      </c>
      <c r="J4" s="4"/>
      <c r="K4" s="4"/>
      <c r="L4" s="5"/>
      <c r="M4" s="5"/>
    </row>
    <row r="5" spans="1:13" ht="12.75">
      <c r="A5" s="7"/>
      <c r="B5" s="7"/>
      <c r="C5" s="7"/>
      <c r="D5" s="7"/>
      <c r="E5" s="7"/>
      <c r="F5" s="7"/>
      <c r="G5" s="7"/>
      <c r="H5" s="7"/>
      <c r="I5" s="7"/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64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35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60" t="s">
        <v>8</v>
      </c>
      <c r="B10" s="63"/>
      <c r="C10" s="63"/>
      <c r="D10" s="64"/>
      <c r="E10" s="64"/>
      <c r="F10" s="64"/>
      <c r="G10" s="121" t="s">
        <v>52</v>
      </c>
      <c r="H10" s="121"/>
      <c r="I10" s="121"/>
      <c r="J10" s="121"/>
      <c r="K10" s="122"/>
      <c r="L10" s="116"/>
      <c r="M10" s="117"/>
    </row>
    <row r="11" spans="1:13" ht="24.75" customHeight="1">
      <c r="A11" s="62" t="s">
        <v>9</v>
      </c>
      <c r="B11" s="123" t="s">
        <v>53</v>
      </c>
      <c r="C11" s="123"/>
      <c r="D11" s="123"/>
      <c r="E11" s="124"/>
      <c r="F11" s="62" t="s">
        <v>10</v>
      </c>
      <c r="G11" s="125" t="s">
        <v>36</v>
      </c>
      <c r="H11" s="126"/>
      <c r="I11" s="17"/>
      <c r="J11" s="18"/>
      <c r="K11" s="18"/>
      <c r="L11" s="118"/>
      <c r="M11" s="117"/>
    </row>
    <row r="12" spans="1:13" ht="24.75" customHeight="1">
      <c r="A12" s="61" t="s">
        <v>11</v>
      </c>
      <c r="B12" s="127" t="s">
        <v>51</v>
      </c>
      <c r="C12" s="128"/>
      <c r="D12" s="128"/>
      <c r="E12" s="128"/>
      <c r="F12" s="128"/>
      <c r="G12" s="128"/>
      <c r="H12" s="129"/>
      <c r="I12" s="65"/>
      <c r="J12" s="66"/>
      <c r="K12" s="18"/>
      <c r="L12" s="118"/>
      <c r="M12" s="117"/>
    </row>
    <row r="13" spans="1:13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5.75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30.75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 t="s">
        <v>33</v>
      </c>
      <c r="B17" s="76"/>
      <c r="C17" s="77"/>
      <c r="D17" s="78"/>
      <c r="E17" s="76"/>
      <c r="F17" s="77"/>
      <c r="G17" s="82" t="s">
        <v>34</v>
      </c>
      <c r="H17" s="79" t="s">
        <v>37</v>
      </c>
      <c r="I17" s="80">
        <v>0</v>
      </c>
      <c r="J17" s="81"/>
      <c r="K17" s="74"/>
      <c r="L17" s="84">
        <v>0.16</v>
      </c>
      <c r="M17" s="38">
        <f aca="true" t="shared" si="0" ref="M17:M38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 t="s">
        <v>33</v>
      </c>
      <c r="B18" s="40"/>
      <c r="C18" s="41"/>
      <c r="D18" s="42"/>
      <c r="E18" s="40"/>
      <c r="F18" s="41"/>
      <c r="G18" s="72" t="s">
        <v>34</v>
      </c>
      <c r="H18" s="43" t="s">
        <v>38</v>
      </c>
      <c r="I18" s="44">
        <v>0</v>
      </c>
      <c r="J18" s="45"/>
      <c r="K18" s="70"/>
      <c r="L18" s="38">
        <v>0.16</v>
      </c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 t="s">
        <v>33</v>
      </c>
      <c r="B19" s="76"/>
      <c r="C19" s="77"/>
      <c r="D19" s="78"/>
      <c r="E19" s="76"/>
      <c r="F19" s="77"/>
      <c r="G19" s="82" t="s">
        <v>34</v>
      </c>
      <c r="H19" s="79" t="s">
        <v>39</v>
      </c>
      <c r="I19" s="80">
        <v>0</v>
      </c>
      <c r="J19" s="52"/>
      <c r="K19" s="69"/>
      <c r="L19" s="38">
        <v>0.16</v>
      </c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 t="s">
        <v>33</v>
      </c>
      <c r="B20" s="40"/>
      <c r="C20" s="41"/>
      <c r="D20" s="42"/>
      <c r="E20" s="40"/>
      <c r="F20" s="41"/>
      <c r="G20" s="72" t="s">
        <v>34</v>
      </c>
      <c r="H20" s="43" t="s">
        <v>40</v>
      </c>
      <c r="I20" s="44">
        <v>0</v>
      </c>
      <c r="J20" s="45"/>
      <c r="K20" s="70"/>
      <c r="L20" s="38">
        <v>0.16</v>
      </c>
      <c r="M20" s="38">
        <f t="shared" si="0"/>
        <v>0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 t="s">
        <v>33</v>
      </c>
      <c r="B21" s="76"/>
      <c r="C21" s="48"/>
      <c r="D21" s="78"/>
      <c r="E21" s="76"/>
      <c r="F21" s="77"/>
      <c r="G21" s="82" t="s">
        <v>34</v>
      </c>
      <c r="H21" s="79" t="s">
        <v>41</v>
      </c>
      <c r="I21" s="80">
        <v>0</v>
      </c>
      <c r="J21" s="52"/>
      <c r="K21" s="69"/>
      <c r="L21" s="38">
        <v>0.16</v>
      </c>
      <c r="M21" s="38">
        <f t="shared" si="0"/>
        <v>0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 t="s">
        <v>33</v>
      </c>
      <c r="B22" s="40"/>
      <c r="C22" s="41"/>
      <c r="D22" s="42"/>
      <c r="E22" s="40"/>
      <c r="F22" s="41"/>
      <c r="G22" s="72" t="s">
        <v>34</v>
      </c>
      <c r="H22" s="43" t="s">
        <v>43</v>
      </c>
      <c r="I22" s="44">
        <v>0</v>
      </c>
      <c r="J22" s="45"/>
      <c r="K22" s="70"/>
      <c r="L22" s="38">
        <v>0.16</v>
      </c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 t="s">
        <v>33</v>
      </c>
      <c r="B23" s="47"/>
      <c r="C23" s="48"/>
      <c r="D23" s="49"/>
      <c r="E23" s="47"/>
      <c r="F23" s="48"/>
      <c r="G23" s="73" t="s">
        <v>34</v>
      </c>
      <c r="H23" s="50" t="s">
        <v>44</v>
      </c>
      <c r="I23" s="51">
        <v>0</v>
      </c>
      <c r="J23" s="52"/>
      <c r="K23" s="69"/>
      <c r="L23" s="38">
        <v>0.16</v>
      </c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 t="s">
        <v>33</v>
      </c>
      <c r="B24" s="40"/>
      <c r="C24" s="41"/>
      <c r="D24" s="42"/>
      <c r="E24" s="40"/>
      <c r="F24" s="41"/>
      <c r="G24" s="72" t="s">
        <v>34</v>
      </c>
      <c r="H24" s="43" t="s">
        <v>45</v>
      </c>
      <c r="I24" s="44">
        <v>0</v>
      </c>
      <c r="J24" s="45"/>
      <c r="K24" s="70"/>
      <c r="L24" s="38">
        <v>0.16</v>
      </c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 t="s">
        <v>33</v>
      </c>
      <c r="B25" s="47"/>
      <c r="C25" s="48"/>
      <c r="D25" s="49"/>
      <c r="E25" s="47"/>
      <c r="F25" s="48"/>
      <c r="G25" s="100" t="s">
        <v>46</v>
      </c>
      <c r="H25" s="101" t="s">
        <v>47</v>
      </c>
      <c r="I25" s="51">
        <v>0</v>
      </c>
      <c r="J25" s="52"/>
      <c r="K25" s="69"/>
      <c r="L25" s="85">
        <v>0.25</v>
      </c>
      <c r="M25" s="38">
        <f t="shared" si="0"/>
        <v>0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 t="s">
        <v>33</v>
      </c>
      <c r="B26" s="88"/>
      <c r="C26" s="89"/>
      <c r="D26" s="86"/>
      <c r="E26" s="88"/>
      <c r="F26" s="89"/>
      <c r="G26" s="96" t="s">
        <v>48</v>
      </c>
      <c r="H26" s="97" t="s">
        <v>49</v>
      </c>
      <c r="I26" s="92">
        <v>0</v>
      </c>
      <c r="J26" s="93"/>
      <c r="K26" s="94"/>
      <c r="L26" s="38">
        <v>0.16</v>
      </c>
      <c r="M26" s="38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 t="s">
        <v>33</v>
      </c>
      <c r="B27" s="47"/>
      <c r="C27" s="48"/>
      <c r="D27" s="49"/>
      <c r="E27" s="47"/>
      <c r="F27" s="48"/>
      <c r="G27" s="100" t="s">
        <v>46</v>
      </c>
      <c r="H27" s="101" t="s">
        <v>50</v>
      </c>
      <c r="I27" s="51">
        <v>0</v>
      </c>
      <c r="J27" s="52"/>
      <c r="K27" s="69"/>
      <c r="L27" s="85">
        <v>0.16</v>
      </c>
      <c r="M27" s="38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 t="s">
        <v>33</v>
      </c>
      <c r="G28" s="90" t="s">
        <v>34</v>
      </c>
      <c r="H28" s="91" t="s">
        <v>37</v>
      </c>
      <c r="I28" s="92">
        <v>0</v>
      </c>
      <c r="J28" s="93"/>
      <c r="K28" s="94"/>
      <c r="L28" s="38">
        <v>0.52</v>
      </c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 t="s">
        <v>33</v>
      </c>
      <c r="G29" s="73" t="s">
        <v>34</v>
      </c>
      <c r="H29" s="50" t="s">
        <v>38</v>
      </c>
      <c r="I29" s="51">
        <v>0</v>
      </c>
      <c r="J29" s="52"/>
      <c r="K29" s="69"/>
      <c r="L29" s="38">
        <v>0.52</v>
      </c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 t="s">
        <v>33</v>
      </c>
      <c r="G30" s="90" t="s">
        <v>34</v>
      </c>
      <c r="H30" s="91" t="s">
        <v>39</v>
      </c>
      <c r="I30" s="92">
        <v>0</v>
      </c>
      <c r="J30" s="93"/>
      <c r="K30" s="94"/>
      <c r="L30" s="38">
        <v>0.52</v>
      </c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 t="s">
        <v>33</v>
      </c>
      <c r="G31" s="73" t="s">
        <v>34</v>
      </c>
      <c r="H31" s="50" t="s">
        <v>40</v>
      </c>
      <c r="I31" s="51">
        <v>0</v>
      </c>
      <c r="J31" s="52"/>
      <c r="K31" s="67"/>
      <c r="L31" s="38">
        <v>0.52</v>
      </c>
      <c r="M31" s="38">
        <f t="shared" si="0"/>
        <v>0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 t="s">
        <v>33</v>
      </c>
      <c r="G32" s="90" t="s">
        <v>34</v>
      </c>
      <c r="H32" s="91" t="s">
        <v>41</v>
      </c>
      <c r="I32" s="92">
        <v>0</v>
      </c>
      <c r="J32" s="93"/>
      <c r="K32" s="94"/>
      <c r="L32" s="38">
        <v>0.52</v>
      </c>
      <c r="M32" s="38">
        <f t="shared" si="0"/>
        <v>0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 t="s">
        <v>33</v>
      </c>
      <c r="G33" s="73" t="s">
        <v>34</v>
      </c>
      <c r="H33" s="50" t="s">
        <v>43</v>
      </c>
      <c r="I33" s="51">
        <v>0</v>
      </c>
      <c r="J33" s="52"/>
      <c r="K33" s="69"/>
      <c r="L33" s="38">
        <v>0.52</v>
      </c>
      <c r="M33" s="38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13" s="7" customFormat="1" ht="36" customHeight="1">
      <c r="A34" s="87"/>
      <c r="B34" s="88"/>
      <c r="C34" s="89"/>
      <c r="D34" s="86"/>
      <c r="E34" s="88"/>
      <c r="F34" s="89" t="s">
        <v>33</v>
      </c>
      <c r="G34" s="90" t="s">
        <v>34</v>
      </c>
      <c r="H34" s="91" t="s">
        <v>44</v>
      </c>
      <c r="I34" s="92">
        <v>0</v>
      </c>
      <c r="J34" s="93"/>
      <c r="K34" s="94"/>
      <c r="L34" s="38">
        <v>0.52</v>
      </c>
      <c r="M34" s="38">
        <f t="shared" si="0"/>
        <v>0</v>
      </c>
    </row>
    <row r="35" spans="1:13" s="7" customFormat="1" ht="36" customHeight="1">
      <c r="A35" s="46"/>
      <c r="B35" s="47"/>
      <c r="C35" s="48"/>
      <c r="D35" s="49"/>
      <c r="E35" s="47"/>
      <c r="F35" s="48" t="s">
        <v>33</v>
      </c>
      <c r="G35" s="73" t="s">
        <v>34</v>
      </c>
      <c r="H35" s="50" t="s">
        <v>45</v>
      </c>
      <c r="I35" s="51">
        <v>0</v>
      </c>
      <c r="J35" s="52"/>
      <c r="K35" s="69"/>
      <c r="L35" s="38">
        <v>0.52</v>
      </c>
      <c r="M35" s="38">
        <f t="shared" si="0"/>
        <v>0</v>
      </c>
    </row>
    <row r="36" spans="1:13" s="7" customFormat="1" ht="36" customHeight="1">
      <c r="A36" s="87"/>
      <c r="B36" s="88"/>
      <c r="C36" s="89"/>
      <c r="D36" s="86"/>
      <c r="E36" s="88"/>
      <c r="F36" s="89" t="s">
        <v>33</v>
      </c>
      <c r="G36" s="96" t="s">
        <v>46</v>
      </c>
      <c r="H36" s="97" t="s">
        <v>47</v>
      </c>
      <c r="I36" s="92">
        <v>0</v>
      </c>
      <c r="J36" s="98"/>
      <c r="K36" s="94"/>
      <c r="L36" s="53">
        <v>0.8</v>
      </c>
      <c r="M36" s="38">
        <f t="shared" si="0"/>
        <v>0</v>
      </c>
    </row>
    <row r="37" spans="1:13" s="7" customFormat="1" ht="36" customHeight="1">
      <c r="A37" s="46"/>
      <c r="B37" s="47"/>
      <c r="C37" s="48"/>
      <c r="D37" s="49"/>
      <c r="E37" s="47"/>
      <c r="F37" s="48" t="s">
        <v>33</v>
      </c>
      <c r="G37" s="100" t="s">
        <v>48</v>
      </c>
      <c r="H37" s="101" t="s">
        <v>49</v>
      </c>
      <c r="I37" s="51">
        <v>0</v>
      </c>
      <c r="J37" s="68"/>
      <c r="K37" s="69"/>
      <c r="L37" s="53">
        <v>0.52</v>
      </c>
      <c r="M37" s="38">
        <f t="shared" si="0"/>
        <v>0</v>
      </c>
    </row>
    <row r="38" spans="1:13" s="7" customFormat="1" ht="36" customHeight="1" thickBot="1">
      <c r="A38" s="87"/>
      <c r="B38" s="88"/>
      <c r="C38" s="89"/>
      <c r="D38" s="86"/>
      <c r="E38" s="88"/>
      <c r="F38" s="89" t="s">
        <v>33</v>
      </c>
      <c r="G38" s="96" t="s">
        <v>46</v>
      </c>
      <c r="H38" s="97" t="s">
        <v>50</v>
      </c>
      <c r="I38" s="92">
        <v>0</v>
      </c>
      <c r="J38" s="99"/>
      <c r="K38" s="95"/>
      <c r="L38" s="53">
        <v>0.52</v>
      </c>
      <c r="M38" s="38">
        <f t="shared" si="0"/>
        <v>0</v>
      </c>
    </row>
    <row r="39" spans="1:13" s="7" customFormat="1" ht="24.75" customHeight="1">
      <c r="A39" s="143" t="s">
        <v>42</v>
      </c>
      <c r="B39" s="143"/>
      <c r="C39" s="143"/>
      <c r="D39" s="143"/>
      <c r="E39" s="143"/>
      <c r="F39" s="143"/>
      <c r="G39" s="143"/>
      <c r="H39" s="143"/>
      <c r="I39" s="143"/>
      <c r="J39" s="54"/>
      <c r="K39" s="144" t="s">
        <v>31</v>
      </c>
      <c r="L39" s="145"/>
      <c r="M39" s="83">
        <f>SUM(M17:M38)</f>
        <v>0</v>
      </c>
    </row>
    <row r="40" spans="1:13" s="7" customFormat="1" ht="24.75" customHeight="1" thickBo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130" t="s">
        <v>54</v>
      </c>
      <c r="L40" s="131"/>
      <c r="M40" s="57">
        <f>M39*7.7/100</f>
        <v>0</v>
      </c>
    </row>
    <row r="41" spans="7:13" s="7" customFormat="1" ht="24.75" customHeight="1" thickBot="1">
      <c r="G41" s="58"/>
      <c r="H41" s="58"/>
      <c r="I41" s="58"/>
      <c r="J41" s="58"/>
      <c r="K41" s="132" t="s">
        <v>32</v>
      </c>
      <c r="L41" s="133"/>
      <c r="M41" s="59">
        <f>SUM(M39:M40)</f>
        <v>0</v>
      </c>
    </row>
    <row r="42" ht="25.5" customHeight="1"/>
  </sheetData>
  <sheetProtection/>
  <mergeCells count="15">
    <mergeCell ref="E7:H7"/>
    <mergeCell ref="D9:K9"/>
    <mergeCell ref="L9:M13"/>
    <mergeCell ref="G10:K10"/>
    <mergeCell ref="B11:E11"/>
    <mergeCell ref="G11:H11"/>
    <mergeCell ref="B12:H12"/>
    <mergeCell ref="K40:L40"/>
    <mergeCell ref="K41:L41"/>
    <mergeCell ref="A14:F14"/>
    <mergeCell ref="L14:M14"/>
    <mergeCell ref="A15:C15"/>
    <mergeCell ref="D15:F15"/>
    <mergeCell ref="A39:I39"/>
    <mergeCell ref="K39:L39"/>
  </mergeCells>
  <hyperlinks>
    <hyperlink ref="B12" r:id="rId1" display="gasser@meyer-spinnler.ch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5" zoomScaleNormal="75" zoomScalePageLayoutView="0" workbookViewId="0" topLeftCell="A1">
      <selection activeCell="A1" sqref="A1:IV5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0.00390625" style="2" customWidth="1"/>
    <col min="13" max="13" width="17.5742187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66</v>
      </c>
      <c r="J3" s="4"/>
      <c r="K3" s="4"/>
      <c r="L3" s="5"/>
      <c r="M3" s="5"/>
    </row>
    <row r="4" spans="1:13" ht="15">
      <c r="A4" s="6" t="s">
        <v>67</v>
      </c>
      <c r="J4" s="4"/>
      <c r="K4" s="4"/>
      <c r="L4" s="5"/>
      <c r="M4" s="5"/>
    </row>
    <row r="5" spans="1:13" ht="12.75">
      <c r="A5" s="7"/>
      <c r="B5" s="7"/>
      <c r="C5" s="7"/>
      <c r="D5" s="7"/>
      <c r="E5" s="7"/>
      <c r="F5" s="7"/>
      <c r="G5" s="7"/>
      <c r="H5" s="7"/>
      <c r="I5" s="7"/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65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35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60" t="s">
        <v>8</v>
      </c>
      <c r="B10" s="63"/>
      <c r="C10" s="63"/>
      <c r="D10" s="64"/>
      <c r="E10" s="64"/>
      <c r="F10" s="64"/>
      <c r="G10" s="121" t="s">
        <v>52</v>
      </c>
      <c r="H10" s="121"/>
      <c r="I10" s="121"/>
      <c r="J10" s="121"/>
      <c r="K10" s="122"/>
      <c r="L10" s="116"/>
      <c r="M10" s="117"/>
    </row>
    <row r="11" spans="1:13" ht="24.75" customHeight="1">
      <c r="A11" s="62" t="s">
        <v>9</v>
      </c>
      <c r="B11" s="123" t="s">
        <v>53</v>
      </c>
      <c r="C11" s="123"/>
      <c r="D11" s="123"/>
      <c r="E11" s="124"/>
      <c r="F11" s="62" t="s">
        <v>10</v>
      </c>
      <c r="G11" s="125" t="s">
        <v>36</v>
      </c>
      <c r="H11" s="126"/>
      <c r="I11" s="17"/>
      <c r="J11" s="18"/>
      <c r="K11" s="18"/>
      <c r="L11" s="118"/>
      <c r="M11" s="117"/>
    </row>
    <row r="12" spans="1:13" ht="24.75" customHeight="1">
      <c r="A12" s="61" t="s">
        <v>11</v>
      </c>
      <c r="B12" s="127" t="s">
        <v>51</v>
      </c>
      <c r="C12" s="128"/>
      <c r="D12" s="128"/>
      <c r="E12" s="128"/>
      <c r="F12" s="128"/>
      <c r="G12" s="128"/>
      <c r="H12" s="129"/>
      <c r="I12" s="65"/>
      <c r="J12" s="66"/>
      <c r="K12" s="18"/>
      <c r="L12" s="118"/>
      <c r="M12" s="117"/>
    </row>
    <row r="13" spans="1:13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5.75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30.75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 t="s">
        <v>33</v>
      </c>
      <c r="B17" s="76"/>
      <c r="C17" s="77"/>
      <c r="D17" s="78"/>
      <c r="E17" s="76"/>
      <c r="F17" s="77"/>
      <c r="G17" s="82" t="s">
        <v>34</v>
      </c>
      <c r="H17" s="79" t="s">
        <v>37</v>
      </c>
      <c r="I17" s="80">
        <v>0</v>
      </c>
      <c r="J17" s="81"/>
      <c r="K17" s="74"/>
      <c r="L17" s="84">
        <v>0.16</v>
      </c>
      <c r="M17" s="38">
        <f aca="true" t="shared" si="0" ref="M17:M38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 t="s">
        <v>33</v>
      </c>
      <c r="B18" s="40"/>
      <c r="C18" s="41"/>
      <c r="D18" s="42"/>
      <c r="E18" s="40"/>
      <c r="F18" s="41"/>
      <c r="G18" s="72" t="s">
        <v>34</v>
      </c>
      <c r="H18" s="43" t="s">
        <v>38</v>
      </c>
      <c r="I18" s="44">
        <v>0</v>
      </c>
      <c r="J18" s="45"/>
      <c r="K18" s="70"/>
      <c r="L18" s="38">
        <v>0.16</v>
      </c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 t="s">
        <v>33</v>
      </c>
      <c r="B19" s="76"/>
      <c r="C19" s="77"/>
      <c r="D19" s="78"/>
      <c r="E19" s="76"/>
      <c r="F19" s="77"/>
      <c r="G19" s="82" t="s">
        <v>34</v>
      </c>
      <c r="H19" s="79" t="s">
        <v>39</v>
      </c>
      <c r="I19" s="80">
        <v>0</v>
      </c>
      <c r="J19" s="52"/>
      <c r="K19" s="69"/>
      <c r="L19" s="38">
        <v>0.16</v>
      </c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 t="s">
        <v>33</v>
      </c>
      <c r="B20" s="40"/>
      <c r="C20" s="41"/>
      <c r="D20" s="42"/>
      <c r="E20" s="40"/>
      <c r="F20" s="41"/>
      <c r="G20" s="72" t="s">
        <v>34</v>
      </c>
      <c r="H20" s="43" t="s">
        <v>40</v>
      </c>
      <c r="I20" s="44">
        <v>0</v>
      </c>
      <c r="J20" s="45"/>
      <c r="K20" s="70"/>
      <c r="L20" s="38">
        <v>0.16</v>
      </c>
      <c r="M20" s="38">
        <f t="shared" si="0"/>
        <v>0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 t="s">
        <v>33</v>
      </c>
      <c r="B21" s="76"/>
      <c r="C21" s="48"/>
      <c r="D21" s="78"/>
      <c r="E21" s="76"/>
      <c r="F21" s="77"/>
      <c r="G21" s="82" t="s">
        <v>34</v>
      </c>
      <c r="H21" s="79" t="s">
        <v>41</v>
      </c>
      <c r="I21" s="80">
        <v>0</v>
      </c>
      <c r="J21" s="52"/>
      <c r="K21" s="69"/>
      <c r="L21" s="38">
        <v>0.16</v>
      </c>
      <c r="M21" s="38">
        <f t="shared" si="0"/>
        <v>0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 t="s">
        <v>33</v>
      </c>
      <c r="B22" s="40"/>
      <c r="C22" s="41"/>
      <c r="D22" s="42"/>
      <c r="E22" s="40"/>
      <c r="F22" s="41"/>
      <c r="G22" s="72" t="s">
        <v>34</v>
      </c>
      <c r="H22" s="43" t="s">
        <v>43</v>
      </c>
      <c r="I22" s="44">
        <v>0</v>
      </c>
      <c r="J22" s="45"/>
      <c r="K22" s="70"/>
      <c r="L22" s="38">
        <v>0.16</v>
      </c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 t="s">
        <v>33</v>
      </c>
      <c r="B23" s="47"/>
      <c r="C23" s="48"/>
      <c r="D23" s="49"/>
      <c r="E23" s="47"/>
      <c r="F23" s="48"/>
      <c r="G23" s="73" t="s">
        <v>34</v>
      </c>
      <c r="H23" s="50" t="s">
        <v>44</v>
      </c>
      <c r="I23" s="51">
        <v>0</v>
      </c>
      <c r="J23" s="52"/>
      <c r="K23" s="69"/>
      <c r="L23" s="38">
        <v>0.16</v>
      </c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 t="s">
        <v>33</v>
      </c>
      <c r="B24" s="40"/>
      <c r="C24" s="41"/>
      <c r="D24" s="42"/>
      <c r="E24" s="40"/>
      <c r="F24" s="41"/>
      <c r="G24" s="72" t="s">
        <v>34</v>
      </c>
      <c r="H24" s="43" t="s">
        <v>45</v>
      </c>
      <c r="I24" s="44">
        <v>0</v>
      </c>
      <c r="J24" s="45"/>
      <c r="K24" s="70"/>
      <c r="L24" s="38">
        <v>0.16</v>
      </c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 t="s">
        <v>33</v>
      </c>
      <c r="B25" s="47"/>
      <c r="C25" s="48"/>
      <c r="D25" s="49"/>
      <c r="E25" s="47"/>
      <c r="F25" s="48"/>
      <c r="G25" s="100" t="s">
        <v>46</v>
      </c>
      <c r="H25" s="101" t="s">
        <v>47</v>
      </c>
      <c r="I25" s="51">
        <v>0</v>
      </c>
      <c r="J25" s="52"/>
      <c r="K25" s="69"/>
      <c r="L25" s="85">
        <v>0.25</v>
      </c>
      <c r="M25" s="38">
        <f t="shared" si="0"/>
        <v>0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 t="s">
        <v>33</v>
      </c>
      <c r="B26" s="88"/>
      <c r="C26" s="89"/>
      <c r="D26" s="86"/>
      <c r="E26" s="88"/>
      <c r="F26" s="89"/>
      <c r="G26" s="96" t="s">
        <v>48</v>
      </c>
      <c r="H26" s="97" t="s">
        <v>49</v>
      </c>
      <c r="I26" s="92">
        <v>0</v>
      </c>
      <c r="J26" s="93"/>
      <c r="K26" s="94"/>
      <c r="L26" s="38">
        <v>0.16</v>
      </c>
      <c r="M26" s="38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 t="s">
        <v>33</v>
      </c>
      <c r="B27" s="47"/>
      <c r="C27" s="48"/>
      <c r="D27" s="49"/>
      <c r="E27" s="47"/>
      <c r="F27" s="48"/>
      <c r="G27" s="100" t="s">
        <v>46</v>
      </c>
      <c r="H27" s="101" t="s">
        <v>50</v>
      </c>
      <c r="I27" s="51">
        <v>0</v>
      </c>
      <c r="J27" s="52"/>
      <c r="K27" s="69"/>
      <c r="L27" s="85">
        <v>0.16</v>
      </c>
      <c r="M27" s="38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 t="s">
        <v>33</v>
      </c>
      <c r="G28" s="90" t="s">
        <v>34</v>
      </c>
      <c r="H28" s="91" t="s">
        <v>37</v>
      </c>
      <c r="I28" s="92">
        <v>0</v>
      </c>
      <c r="J28" s="93"/>
      <c r="K28" s="94"/>
      <c r="L28" s="38">
        <v>0.52</v>
      </c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 t="s">
        <v>33</v>
      </c>
      <c r="G29" s="73" t="s">
        <v>34</v>
      </c>
      <c r="H29" s="50" t="s">
        <v>38</v>
      </c>
      <c r="I29" s="51">
        <v>0</v>
      </c>
      <c r="J29" s="52"/>
      <c r="K29" s="69"/>
      <c r="L29" s="38">
        <v>0.52</v>
      </c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 t="s">
        <v>33</v>
      </c>
      <c r="G30" s="90" t="s">
        <v>34</v>
      </c>
      <c r="H30" s="91" t="s">
        <v>39</v>
      </c>
      <c r="I30" s="92">
        <v>0</v>
      </c>
      <c r="J30" s="93"/>
      <c r="K30" s="94"/>
      <c r="L30" s="38">
        <v>0.52</v>
      </c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 t="s">
        <v>33</v>
      </c>
      <c r="G31" s="73" t="s">
        <v>34</v>
      </c>
      <c r="H31" s="50" t="s">
        <v>40</v>
      </c>
      <c r="I31" s="51">
        <v>0</v>
      </c>
      <c r="J31" s="52"/>
      <c r="K31" s="67"/>
      <c r="L31" s="38">
        <v>0.52</v>
      </c>
      <c r="M31" s="38">
        <f t="shared" si="0"/>
        <v>0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 t="s">
        <v>33</v>
      </c>
      <c r="G32" s="90" t="s">
        <v>34</v>
      </c>
      <c r="H32" s="91" t="s">
        <v>41</v>
      </c>
      <c r="I32" s="92">
        <v>0</v>
      </c>
      <c r="J32" s="93"/>
      <c r="K32" s="94"/>
      <c r="L32" s="38">
        <v>0.52</v>
      </c>
      <c r="M32" s="38">
        <f t="shared" si="0"/>
        <v>0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 t="s">
        <v>33</v>
      </c>
      <c r="G33" s="73" t="s">
        <v>34</v>
      </c>
      <c r="H33" s="50" t="s">
        <v>43</v>
      </c>
      <c r="I33" s="51">
        <v>0</v>
      </c>
      <c r="J33" s="52"/>
      <c r="K33" s="69"/>
      <c r="L33" s="38">
        <v>0.52</v>
      </c>
      <c r="M33" s="38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13" s="7" customFormat="1" ht="36" customHeight="1">
      <c r="A34" s="87"/>
      <c r="B34" s="88"/>
      <c r="C34" s="89"/>
      <c r="D34" s="86"/>
      <c r="E34" s="88"/>
      <c r="F34" s="89" t="s">
        <v>33</v>
      </c>
      <c r="G34" s="90" t="s">
        <v>34</v>
      </c>
      <c r="H34" s="91" t="s">
        <v>44</v>
      </c>
      <c r="I34" s="92">
        <v>0</v>
      </c>
      <c r="J34" s="93"/>
      <c r="K34" s="94"/>
      <c r="L34" s="38">
        <v>0.52</v>
      </c>
      <c r="M34" s="38">
        <f t="shared" si="0"/>
        <v>0</v>
      </c>
    </row>
    <row r="35" spans="1:13" s="7" customFormat="1" ht="36" customHeight="1">
      <c r="A35" s="46"/>
      <c r="B35" s="47"/>
      <c r="C35" s="48"/>
      <c r="D35" s="49"/>
      <c r="E35" s="47"/>
      <c r="F35" s="48" t="s">
        <v>33</v>
      </c>
      <c r="G35" s="73" t="s">
        <v>34</v>
      </c>
      <c r="H35" s="50" t="s">
        <v>45</v>
      </c>
      <c r="I35" s="51">
        <v>0</v>
      </c>
      <c r="J35" s="52"/>
      <c r="K35" s="69"/>
      <c r="L35" s="38">
        <v>0.52</v>
      </c>
      <c r="M35" s="38">
        <f t="shared" si="0"/>
        <v>0</v>
      </c>
    </row>
    <row r="36" spans="1:13" s="7" customFormat="1" ht="36" customHeight="1">
      <c r="A36" s="87"/>
      <c r="B36" s="88"/>
      <c r="C36" s="89"/>
      <c r="D36" s="86"/>
      <c r="E36" s="88"/>
      <c r="F36" s="89" t="s">
        <v>33</v>
      </c>
      <c r="G36" s="96" t="s">
        <v>46</v>
      </c>
      <c r="H36" s="97" t="s">
        <v>47</v>
      </c>
      <c r="I36" s="92">
        <v>0</v>
      </c>
      <c r="J36" s="98"/>
      <c r="K36" s="94"/>
      <c r="L36" s="53">
        <v>0.8</v>
      </c>
      <c r="M36" s="38">
        <f t="shared" si="0"/>
        <v>0</v>
      </c>
    </row>
    <row r="37" spans="1:13" s="7" customFormat="1" ht="36" customHeight="1">
      <c r="A37" s="46"/>
      <c r="B37" s="47"/>
      <c r="C37" s="48"/>
      <c r="D37" s="49"/>
      <c r="E37" s="47"/>
      <c r="F37" s="48" t="s">
        <v>33</v>
      </c>
      <c r="G37" s="100" t="s">
        <v>48</v>
      </c>
      <c r="H37" s="101" t="s">
        <v>49</v>
      </c>
      <c r="I37" s="51">
        <v>0</v>
      </c>
      <c r="J37" s="68"/>
      <c r="K37" s="69"/>
      <c r="L37" s="53">
        <v>0.52</v>
      </c>
      <c r="M37" s="38">
        <f t="shared" si="0"/>
        <v>0</v>
      </c>
    </row>
    <row r="38" spans="1:13" s="7" customFormat="1" ht="36" customHeight="1" thickBot="1">
      <c r="A38" s="87"/>
      <c r="B38" s="88"/>
      <c r="C38" s="89"/>
      <c r="D38" s="86"/>
      <c r="E38" s="88"/>
      <c r="F38" s="89" t="s">
        <v>33</v>
      </c>
      <c r="G38" s="96" t="s">
        <v>46</v>
      </c>
      <c r="H38" s="97" t="s">
        <v>50</v>
      </c>
      <c r="I38" s="92">
        <v>0</v>
      </c>
      <c r="J38" s="99"/>
      <c r="K38" s="95"/>
      <c r="L38" s="53">
        <v>0.52</v>
      </c>
      <c r="M38" s="38">
        <f t="shared" si="0"/>
        <v>0</v>
      </c>
    </row>
    <row r="39" spans="1:13" s="7" customFormat="1" ht="24.75" customHeight="1">
      <c r="A39" s="143" t="s">
        <v>42</v>
      </c>
      <c r="B39" s="143"/>
      <c r="C39" s="143"/>
      <c r="D39" s="143"/>
      <c r="E39" s="143"/>
      <c r="F39" s="143"/>
      <c r="G39" s="143"/>
      <c r="H39" s="143"/>
      <c r="I39" s="143"/>
      <c r="J39" s="54"/>
      <c r="K39" s="144" t="s">
        <v>31</v>
      </c>
      <c r="L39" s="145"/>
      <c r="M39" s="83">
        <f>SUM(M17:M38)</f>
        <v>0</v>
      </c>
    </row>
    <row r="40" spans="1:13" s="7" customFormat="1" ht="24.75" customHeight="1" thickBo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130" t="s">
        <v>54</v>
      </c>
      <c r="L40" s="131"/>
      <c r="M40" s="57">
        <f>M39*7.7/100</f>
        <v>0</v>
      </c>
    </row>
    <row r="41" spans="7:13" s="7" customFormat="1" ht="24.75" customHeight="1" thickBot="1">
      <c r="G41" s="58"/>
      <c r="H41" s="58"/>
      <c r="I41" s="58"/>
      <c r="J41" s="58"/>
      <c r="K41" s="132" t="s">
        <v>32</v>
      </c>
      <c r="L41" s="133"/>
      <c r="M41" s="59">
        <f>SUM(M39:M40)</f>
        <v>0</v>
      </c>
    </row>
    <row r="42" ht="25.5" customHeight="1"/>
  </sheetData>
  <sheetProtection/>
  <mergeCells count="15">
    <mergeCell ref="E7:H7"/>
    <mergeCell ref="D9:K9"/>
    <mergeCell ref="L9:M13"/>
    <mergeCell ref="G10:K10"/>
    <mergeCell ref="B11:E11"/>
    <mergeCell ref="G11:H11"/>
    <mergeCell ref="B12:H12"/>
    <mergeCell ref="K40:L40"/>
    <mergeCell ref="K41:L41"/>
    <mergeCell ref="A14:F14"/>
    <mergeCell ref="L14:M14"/>
    <mergeCell ref="A15:C15"/>
    <mergeCell ref="D15:F15"/>
    <mergeCell ref="A39:I39"/>
    <mergeCell ref="K39:L39"/>
  </mergeCells>
  <hyperlinks>
    <hyperlink ref="B12" r:id="rId1" display="gasser@meyer-spinnler.ch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5" zoomScaleNormal="75" zoomScalePageLayoutView="0" workbookViewId="0" topLeftCell="A16">
      <selection activeCell="I32" sqref="I32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0.00390625" style="2" customWidth="1"/>
    <col min="13" max="13" width="17.5742187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2</v>
      </c>
      <c r="J3" s="4"/>
      <c r="K3" s="4"/>
      <c r="L3" s="5"/>
      <c r="M3" s="5"/>
    </row>
    <row r="4" spans="1:13" ht="15">
      <c r="A4" s="6" t="s">
        <v>3</v>
      </c>
      <c r="J4" s="4"/>
      <c r="K4" s="4"/>
      <c r="L4" s="5"/>
      <c r="M4" s="5"/>
    </row>
    <row r="5" spans="1:13" ht="15">
      <c r="A5" s="6" t="s">
        <v>4</v>
      </c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56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35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60" t="s">
        <v>8</v>
      </c>
      <c r="B10" s="63"/>
      <c r="C10" s="63"/>
      <c r="D10" s="64"/>
      <c r="E10" s="64"/>
      <c r="F10" s="64"/>
      <c r="G10" s="121" t="s">
        <v>52</v>
      </c>
      <c r="H10" s="121"/>
      <c r="I10" s="121"/>
      <c r="J10" s="121"/>
      <c r="K10" s="122"/>
      <c r="L10" s="116"/>
      <c r="M10" s="117"/>
    </row>
    <row r="11" spans="1:13" ht="24.75" customHeight="1">
      <c r="A11" s="62" t="s">
        <v>9</v>
      </c>
      <c r="B11" s="123" t="s">
        <v>53</v>
      </c>
      <c r="C11" s="123"/>
      <c r="D11" s="123"/>
      <c r="E11" s="124"/>
      <c r="F11" s="62" t="s">
        <v>10</v>
      </c>
      <c r="G11" s="125" t="s">
        <v>36</v>
      </c>
      <c r="H11" s="126"/>
      <c r="I11" s="17"/>
      <c r="J11" s="18"/>
      <c r="K11" s="18"/>
      <c r="L11" s="118"/>
      <c r="M11" s="117"/>
    </row>
    <row r="12" spans="1:13" ht="24.75" customHeight="1">
      <c r="A12" s="61" t="s">
        <v>11</v>
      </c>
      <c r="B12" s="127" t="s">
        <v>51</v>
      </c>
      <c r="C12" s="128"/>
      <c r="D12" s="128"/>
      <c r="E12" s="128"/>
      <c r="F12" s="128"/>
      <c r="G12" s="128"/>
      <c r="H12" s="129"/>
      <c r="I12" s="65"/>
      <c r="J12" s="66"/>
      <c r="K12" s="18"/>
      <c r="L12" s="118"/>
      <c r="M12" s="117"/>
    </row>
    <row r="13" spans="1:13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5.75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30.75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 t="s">
        <v>33</v>
      </c>
      <c r="B17" s="76"/>
      <c r="C17" s="77"/>
      <c r="D17" s="78"/>
      <c r="E17" s="76"/>
      <c r="F17" s="77"/>
      <c r="G17" s="82" t="s">
        <v>34</v>
      </c>
      <c r="H17" s="79" t="s">
        <v>37</v>
      </c>
      <c r="I17" s="80">
        <v>0</v>
      </c>
      <c r="J17" s="81"/>
      <c r="K17" s="74"/>
      <c r="L17" s="84">
        <v>0.16</v>
      </c>
      <c r="M17" s="38">
        <f aca="true" t="shared" si="0" ref="M17:M38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 t="s">
        <v>33</v>
      </c>
      <c r="B18" s="40"/>
      <c r="C18" s="41"/>
      <c r="D18" s="42"/>
      <c r="E18" s="40"/>
      <c r="F18" s="41"/>
      <c r="G18" s="72" t="s">
        <v>34</v>
      </c>
      <c r="H18" s="43" t="s">
        <v>38</v>
      </c>
      <c r="I18" s="44">
        <v>0</v>
      </c>
      <c r="J18" s="45"/>
      <c r="K18" s="70"/>
      <c r="L18" s="38">
        <v>0.16</v>
      </c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 t="s">
        <v>33</v>
      </c>
      <c r="B19" s="76"/>
      <c r="C19" s="77"/>
      <c r="D19" s="78"/>
      <c r="E19" s="76"/>
      <c r="F19" s="77"/>
      <c r="G19" s="82" t="s">
        <v>34</v>
      </c>
      <c r="H19" s="79" t="s">
        <v>39</v>
      </c>
      <c r="I19" s="80">
        <v>0</v>
      </c>
      <c r="J19" s="52"/>
      <c r="K19" s="69"/>
      <c r="L19" s="38">
        <v>0.16</v>
      </c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 t="s">
        <v>33</v>
      </c>
      <c r="B20" s="40"/>
      <c r="C20" s="41"/>
      <c r="D20" s="42"/>
      <c r="E20" s="40"/>
      <c r="F20" s="41"/>
      <c r="G20" s="72" t="s">
        <v>34</v>
      </c>
      <c r="H20" s="43" t="s">
        <v>40</v>
      </c>
      <c r="I20" s="44">
        <v>500000</v>
      </c>
      <c r="J20" s="45"/>
      <c r="K20" s="70"/>
      <c r="L20" s="38">
        <v>0.16</v>
      </c>
      <c r="M20" s="38">
        <f t="shared" si="0"/>
        <v>80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 t="s">
        <v>33</v>
      </c>
      <c r="B21" s="76"/>
      <c r="C21" s="48"/>
      <c r="D21" s="78"/>
      <c r="E21" s="76"/>
      <c r="F21" s="77"/>
      <c r="G21" s="82" t="s">
        <v>34</v>
      </c>
      <c r="H21" s="79" t="s">
        <v>41</v>
      </c>
      <c r="I21" s="80">
        <v>650000</v>
      </c>
      <c r="J21" s="52"/>
      <c r="K21" s="69"/>
      <c r="L21" s="38">
        <v>0.16</v>
      </c>
      <c r="M21" s="38">
        <f t="shared" si="0"/>
        <v>104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 t="s">
        <v>33</v>
      </c>
      <c r="B22" s="40"/>
      <c r="C22" s="41"/>
      <c r="D22" s="42"/>
      <c r="E22" s="40"/>
      <c r="F22" s="41"/>
      <c r="G22" s="72" t="s">
        <v>34</v>
      </c>
      <c r="H22" s="43" t="s">
        <v>43</v>
      </c>
      <c r="I22" s="44">
        <v>0</v>
      </c>
      <c r="J22" s="45"/>
      <c r="K22" s="70"/>
      <c r="L22" s="38">
        <v>0.16</v>
      </c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 t="s">
        <v>33</v>
      </c>
      <c r="B23" s="47"/>
      <c r="C23" s="48"/>
      <c r="D23" s="49"/>
      <c r="E23" s="47"/>
      <c r="F23" s="48"/>
      <c r="G23" s="73" t="s">
        <v>34</v>
      </c>
      <c r="H23" s="50" t="s">
        <v>44</v>
      </c>
      <c r="I23" s="51">
        <v>0</v>
      </c>
      <c r="J23" s="52"/>
      <c r="K23" s="69"/>
      <c r="L23" s="38">
        <v>0.16</v>
      </c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 t="s">
        <v>33</v>
      </c>
      <c r="B24" s="40"/>
      <c r="C24" s="41"/>
      <c r="D24" s="42"/>
      <c r="E24" s="40"/>
      <c r="F24" s="41"/>
      <c r="G24" s="72" t="s">
        <v>34</v>
      </c>
      <c r="H24" s="43" t="s">
        <v>45</v>
      </c>
      <c r="I24" s="44">
        <v>0</v>
      </c>
      <c r="J24" s="45"/>
      <c r="K24" s="70"/>
      <c r="L24" s="38">
        <v>0.16</v>
      </c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 t="s">
        <v>33</v>
      </c>
      <c r="B25" s="47"/>
      <c r="C25" s="48"/>
      <c r="D25" s="49"/>
      <c r="E25" s="47"/>
      <c r="F25" s="48"/>
      <c r="G25" s="100" t="s">
        <v>46</v>
      </c>
      <c r="H25" s="101" t="s">
        <v>47</v>
      </c>
      <c r="I25" s="51">
        <v>2480140</v>
      </c>
      <c r="J25" s="52"/>
      <c r="K25" s="69"/>
      <c r="L25" s="85">
        <v>0.25</v>
      </c>
      <c r="M25" s="38">
        <f t="shared" si="0"/>
        <v>620.035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 t="s">
        <v>33</v>
      </c>
      <c r="B26" s="88"/>
      <c r="C26" s="89"/>
      <c r="D26" s="86"/>
      <c r="E26" s="88"/>
      <c r="F26" s="89"/>
      <c r="G26" s="96" t="s">
        <v>48</v>
      </c>
      <c r="H26" s="97" t="s">
        <v>49</v>
      </c>
      <c r="I26" s="92">
        <v>0</v>
      </c>
      <c r="J26" s="93"/>
      <c r="K26" s="94"/>
      <c r="L26" s="38">
        <v>0.16</v>
      </c>
      <c r="M26" s="38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 t="s">
        <v>33</v>
      </c>
      <c r="B27" s="47"/>
      <c r="C27" s="48"/>
      <c r="D27" s="49"/>
      <c r="E27" s="47"/>
      <c r="F27" s="48"/>
      <c r="G27" s="100" t="s">
        <v>46</v>
      </c>
      <c r="H27" s="101" t="s">
        <v>50</v>
      </c>
      <c r="I27" s="51">
        <v>0</v>
      </c>
      <c r="J27" s="52"/>
      <c r="K27" s="69"/>
      <c r="L27" s="85">
        <v>0.16</v>
      </c>
      <c r="M27" s="38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 t="s">
        <v>33</v>
      </c>
      <c r="G28" s="90" t="s">
        <v>34</v>
      </c>
      <c r="H28" s="91" t="s">
        <v>37</v>
      </c>
      <c r="I28" s="92">
        <v>0</v>
      </c>
      <c r="J28" s="93"/>
      <c r="K28" s="94"/>
      <c r="L28" s="38">
        <v>0.52</v>
      </c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 t="s">
        <v>33</v>
      </c>
      <c r="G29" s="73" t="s">
        <v>34</v>
      </c>
      <c r="H29" s="50" t="s">
        <v>38</v>
      </c>
      <c r="I29" s="51">
        <v>0</v>
      </c>
      <c r="J29" s="52"/>
      <c r="K29" s="69"/>
      <c r="L29" s="38">
        <v>0.52</v>
      </c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 t="s">
        <v>33</v>
      </c>
      <c r="G30" s="90" t="s">
        <v>34</v>
      </c>
      <c r="H30" s="91" t="s">
        <v>39</v>
      </c>
      <c r="I30" s="92">
        <v>0</v>
      </c>
      <c r="J30" s="93"/>
      <c r="K30" s="94"/>
      <c r="L30" s="38">
        <v>0.52</v>
      </c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 t="s">
        <v>33</v>
      </c>
      <c r="G31" s="73" t="s">
        <v>34</v>
      </c>
      <c r="H31" s="50" t="s">
        <v>40</v>
      </c>
      <c r="I31" s="51">
        <v>500000</v>
      </c>
      <c r="J31" s="52"/>
      <c r="K31" s="67"/>
      <c r="L31" s="38">
        <v>0.52</v>
      </c>
      <c r="M31" s="38">
        <f t="shared" si="0"/>
        <v>260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 t="s">
        <v>33</v>
      </c>
      <c r="G32" s="90" t="s">
        <v>34</v>
      </c>
      <c r="H32" s="91" t="s">
        <v>41</v>
      </c>
      <c r="I32" s="92">
        <v>650000</v>
      </c>
      <c r="J32" s="93"/>
      <c r="K32" s="94"/>
      <c r="L32" s="38">
        <v>0.52</v>
      </c>
      <c r="M32" s="38">
        <f t="shared" si="0"/>
        <v>338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 t="s">
        <v>33</v>
      </c>
      <c r="G33" s="73" t="s">
        <v>34</v>
      </c>
      <c r="H33" s="50" t="s">
        <v>43</v>
      </c>
      <c r="I33" s="51">
        <v>0</v>
      </c>
      <c r="J33" s="52"/>
      <c r="K33" s="69"/>
      <c r="L33" s="38">
        <v>0.52</v>
      </c>
      <c r="M33" s="38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13" s="7" customFormat="1" ht="36" customHeight="1">
      <c r="A34" s="87"/>
      <c r="B34" s="88"/>
      <c r="C34" s="89"/>
      <c r="D34" s="86"/>
      <c r="E34" s="88"/>
      <c r="F34" s="89" t="s">
        <v>33</v>
      </c>
      <c r="G34" s="90" t="s">
        <v>34</v>
      </c>
      <c r="H34" s="91" t="s">
        <v>44</v>
      </c>
      <c r="I34" s="92">
        <v>0</v>
      </c>
      <c r="J34" s="93"/>
      <c r="K34" s="94"/>
      <c r="L34" s="38">
        <v>0.52</v>
      </c>
      <c r="M34" s="38">
        <f t="shared" si="0"/>
        <v>0</v>
      </c>
    </row>
    <row r="35" spans="1:13" s="7" customFormat="1" ht="36" customHeight="1">
      <c r="A35" s="46"/>
      <c r="B35" s="47"/>
      <c r="C35" s="48"/>
      <c r="D35" s="49"/>
      <c r="E35" s="47"/>
      <c r="F35" s="48" t="s">
        <v>33</v>
      </c>
      <c r="G35" s="73" t="s">
        <v>34</v>
      </c>
      <c r="H35" s="50" t="s">
        <v>45</v>
      </c>
      <c r="I35" s="51">
        <v>0</v>
      </c>
      <c r="J35" s="52"/>
      <c r="K35" s="69"/>
      <c r="L35" s="38">
        <v>0.52</v>
      </c>
      <c r="M35" s="38">
        <f t="shared" si="0"/>
        <v>0</v>
      </c>
    </row>
    <row r="36" spans="1:13" s="7" customFormat="1" ht="36" customHeight="1">
      <c r="A36" s="87"/>
      <c r="B36" s="88"/>
      <c r="C36" s="89"/>
      <c r="D36" s="86"/>
      <c r="E36" s="88"/>
      <c r="F36" s="89" t="s">
        <v>33</v>
      </c>
      <c r="G36" s="96" t="s">
        <v>46</v>
      </c>
      <c r="H36" s="97" t="s">
        <v>47</v>
      </c>
      <c r="I36" s="92">
        <v>2480140</v>
      </c>
      <c r="J36" s="98"/>
      <c r="K36" s="94"/>
      <c r="L36" s="53">
        <v>0.8</v>
      </c>
      <c r="M36" s="38">
        <f t="shared" si="0"/>
        <v>1984.112</v>
      </c>
    </row>
    <row r="37" spans="1:13" s="7" customFormat="1" ht="36" customHeight="1">
      <c r="A37" s="46"/>
      <c r="B37" s="47"/>
      <c r="C37" s="48"/>
      <c r="D37" s="49"/>
      <c r="E37" s="47"/>
      <c r="F37" s="48" t="s">
        <v>33</v>
      </c>
      <c r="G37" s="100" t="s">
        <v>48</v>
      </c>
      <c r="H37" s="101" t="s">
        <v>49</v>
      </c>
      <c r="I37" s="51">
        <v>0</v>
      </c>
      <c r="J37" s="68"/>
      <c r="K37" s="69"/>
      <c r="L37" s="53">
        <v>0.52</v>
      </c>
      <c r="M37" s="38">
        <f t="shared" si="0"/>
        <v>0</v>
      </c>
    </row>
    <row r="38" spans="1:13" s="7" customFormat="1" ht="36" customHeight="1" thickBot="1">
      <c r="A38" s="87"/>
      <c r="B38" s="88"/>
      <c r="C38" s="89"/>
      <c r="D38" s="86"/>
      <c r="E38" s="88"/>
      <c r="F38" s="89" t="s">
        <v>33</v>
      </c>
      <c r="G38" s="96" t="s">
        <v>46</v>
      </c>
      <c r="H38" s="97" t="s">
        <v>50</v>
      </c>
      <c r="I38" s="92">
        <v>0</v>
      </c>
      <c r="J38" s="99"/>
      <c r="K38" s="95"/>
      <c r="L38" s="53">
        <v>0.52</v>
      </c>
      <c r="M38" s="38">
        <f t="shared" si="0"/>
        <v>0</v>
      </c>
    </row>
    <row r="39" spans="1:13" s="7" customFormat="1" ht="24.75" customHeight="1">
      <c r="A39" s="143" t="s">
        <v>42</v>
      </c>
      <c r="B39" s="143"/>
      <c r="C39" s="143"/>
      <c r="D39" s="143"/>
      <c r="E39" s="143"/>
      <c r="F39" s="143"/>
      <c r="G39" s="143"/>
      <c r="H39" s="143"/>
      <c r="I39" s="143"/>
      <c r="J39" s="54"/>
      <c r="K39" s="144" t="s">
        <v>31</v>
      </c>
      <c r="L39" s="145"/>
      <c r="M39" s="83">
        <f>SUM(M17:M38)</f>
        <v>3386.147</v>
      </c>
    </row>
    <row r="40" spans="1:13" s="7" customFormat="1" ht="24.75" customHeight="1" thickBo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130" t="s">
        <v>54</v>
      </c>
      <c r="L40" s="131"/>
      <c r="M40" s="57">
        <f>M39*7.7/100</f>
        <v>260.733319</v>
      </c>
    </row>
    <row r="41" spans="7:13" s="7" customFormat="1" ht="24.75" customHeight="1" thickBot="1">
      <c r="G41" s="58"/>
      <c r="H41" s="58"/>
      <c r="I41" s="58"/>
      <c r="J41" s="58"/>
      <c r="K41" s="132" t="s">
        <v>32</v>
      </c>
      <c r="L41" s="133"/>
      <c r="M41" s="59">
        <f>SUM(M39:M40)</f>
        <v>3646.880319</v>
      </c>
    </row>
    <row r="42" ht="25.5" customHeight="1"/>
  </sheetData>
  <sheetProtection/>
  <mergeCells count="15">
    <mergeCell ref="E7:H7"/>
    <mergeCell ref="D9:K9"/>
    <mergeCell ref="L9:M13"/>
    <mergeCell ref="G10:K10"/>
    <mergeCell ref="B11:E11"/>
    <mergeCell ref="G11:H11"/>
    <mergeCell ref="B12:H12"/>
    <mergeCell ref="K40:L40"/>
    <mergeCell ref="K41:L41"/>
    <mergeCell ref="A14:F14"/>
    <mergeCell ref="L14:M14"/>
    <mergeCell ref="A15:C15"/>
    <mergeCell ref="D15:F15"/>
    <mergeCell ref="A39:I39"/>
    <mergeCell ref="K39:L39"/>
  </mergeCells>
  <hyperlinks>
    <hyperlink ref="B12" r:id="rId1" display="gasser@meyer-spinnler.ch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5" zoomScaleNormal="75" zoomScalePageLayoutView="0" workbookViewId="0" topLeftCell="A13">
      <selection activeCell="I24" sqref="I24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0.00390625" style="2" customWidth="1"/>
    <col min="13" max="13" width="17.5742187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2</v>
      </c>
      <c r="J3" s="4"/>
      <c r="K3" s="4"/>
      <c r="L3" s="5"/>
      <c r="M3" s="5"/>
    </row>
    <row r="4" spans="1:13" ht="15">
      <c r="A4" s="6" t="s">
        <v>3</v>
      </c>
      <c r="J4" s="4"/>
      <c r="K4" s="4"/>
      <c r="L4" s="5"/>
      <c r="M4" s="5"/>
    </row>
    <row r="5" spans="1:13" ht="15">
      <c r="A5" s="6" t="s">
        <v>4</v>
      </c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57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35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60" t="s">
        <v>8</v>
      </c>
      <c r="B10" s="63"/>
      <c r="C10" s="63"/>
      <c r="D10" s="64"/>
      <c r="E10" s="64"/>
      <c r="F10" s="64"/>
      <c r="G10" s="121" t="s">
        <v>52</v>
      </c>
      <c r="H10" s="121"/>
      <c r="I10" s="121"/>
      <c r="J10" s="121"/>
      <c r="K10" s="122"/>
      <c r="L10" s="116"/>
      <c r="M10" s="117"/>
    </row>
    <row r="11" spans="1:13" ht="24.75" customHeight="1">
      <c r="A11" s="62" t="s">
        <v>9</v>
      </c>
      <c r="B11" s="123" t="s">
        <v>53</v>
      </c>
      <c r="C11" s="123"/>
      <c r="D11" s="123"/>
      <c r="E11" s="124"/>
      <c r="F11" s="62" t="s">
        <v>10</v>
      </c>
      <c r="G11" s="125" t="s">
        <v>36</v>
      </c>
      <c r="H11" s="126"/>
      <c r="I11" s="17"/>
      <c r="J11" s="18"/>
      <c r="K11" s="18"/>
      <c r="L11" s="118"/>
      <c r="M11" s="117"/>
    </row>
    <row r="12" spans="1:13" ht="24.75" customHeight="1">
      <c r="A12" s="61" t="s">
        <v>11</v>
      </c>
      <c r="B12" s="127" t="s">
        <v>51</v>
      </c>
      <c r="C12" s="128"/>
      <c r="D12" s="128"/>
      <c r="E12" s="128"/>
      <c r="F12" s="128"/>
      <c r="G12" s="128"/>
      <c r="H12" s="129"/>
      <c r="I12" s="65"/>
      <c r="J12" s="66"/>
      <c r="K12" s="18"/>
      <c r="L12" s="118"/>
      <c r="M12" s="117"/>
    </row>
    <row r="13" spans="1:13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5.75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30.75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 t="s">
        <v>33</v>
      </c>
      <c r="B17" s="76"/>
      <c r="C17" s="77"/>
      <c r="D17" s="78"/>
      <c r="E17" s="76"/>
      <c r="F17" s="77"/>
      <c r="G17" s="82" t="s">
        <v>34</v>
      </c>
      <c r="H17" s="79" t="s">
        <v>37</v>
      </c>
      <c r="I17" s="80">
        <v>0</v>
      </c>
      <c r="J17" s="81"/>
      <c r="K17" s="74"/>
      <c r="L17" s="84">
        <v>0.16</v>
      </c>
      <c r="M17" s="38">
        <f aca="true" t="shared" si="0" ref="M17:M38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 t="s">
        <v>33</v>
      </c>
      <c r="B18" s="40"/>
      <c r="C18" s="41"/>
      <c r="D18" s="42"/>
      <c r="E18" s="40"/>
      <c r="F18" s="41"/>
      <c r="G18" s="72" t="s">
        <v>34</v>
      </c>
      <c r="H18" s="43" t="s">
        <v>38</v>
      </c>
      <c r="I18" s="44">
        <v>0</v>
      </c>
      <c r="J18" s="45"/>
      <c r="K18" s="70"/>
      <c r="L18" s="38">
        <v>0.16</v>
      </c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 t="s">
        <v>33</v>
      </c>
      <c r="B19" s="76"/>
      <c r="C19" s="77"/>
      <c r="D19" s="78"/>
      <c r="E19" s="76"/>
      <c r="F19" s="77"/>
      <c r="G19" s="82" t="s">
        <v>34</v>
      </c>
      <c r="H19" s="79" t="s">
        <v>39</v>
      </c>
      <c r="I19" s="80">
        <v>0</v>
      </c>
      <c r="J19" s="52"/>
      <c r="K19" s="69"/>
      <c r="L19" s="38">
        <v>0.16</v>
      </c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 t="s">
        <v>33</v>
      </c>
      <c r="B20" s="40"/>
      <c r="C20" s="41"/>
      <c r="D20" s="42"/>
      <c r="E20" s="40"/>
      <c r="F20" s="41"/>
      <c r="G20" s="72" t="s">
        <v>34</v>
      </c>
      <c r="H20" s="43" t="s">
        <v>40</v>
      </c>
      <c r="I20" s="44">
        <v>0</v>
      </c>
      <c r="J20" s="45"/>
      <c r="K20" s="70"/>
      <c r="L20" s="38">
        <v>0.16</v>
      </c>
      <c r="M20" s="38">
        <f t="shared" si="0"/>
        <v>0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 t="s">
        <v>33</v>
      </c>
      <c r="B21" s="76"/>
      <c r="C21" s="48"/>
      <c r="D21" s="78"/>
      <c r="E21" s="76"/>
      <c r="F21" s="77"/>
      <c r="G21" s="82" t="s">
        <v>34</v>
      </c>
      <c r="H21" s="79" t="s">
        <v>41</v>
      </c>
      <c r="I21" s="80">
        <v>0</v>
      </c>
      <c r="J21" s="52"/>
      <c r="K21" s="69"/>
      <c r="L21" s="38">
        <v>0.16</v>
      </c>
      <c r="M21" s="38">
        <f t="shared" si="0"/>
        <v>0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 t="s">
        <v>33</v>
      </c>
      <c r="B22" s="40"/>
      <c r="C22" s="41"/>
      <c r="D22" s="42"/>
      <c r="E22" s="40"/>
      <c r="F22" s="41"/>
      <c r="G22" s="72" t="s">
        <v>34</v>
      </c>
      <c r="H22" s="43" t="s">
        <v>43</v>
      </c>
      <c r="I22" s="44">
        <v>0</v>
      </c>
      <c r="J22" s="45"/>
      <c r="K22" s="70"/>
      <c r="L22" s="38">
        <v>0.16</v>
      </c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 t="s">
        <v>33</v>
      </c>
      <c r="B23" s="47"/>
      <c r="C23" s="48"/>
      <c r="D23" s="49"/>
      <c r="E23" s="47"/>
      <c r="F23" s="48"/>
      <c r="G23" s="73" t="s">
        <v>34</v>
      </c>
      <c r="H23" s="50" t="s">
        <v>44</v>
      </c>
      <c r="I23" s="51">
        <v>0</v>
      </c>
      <c r="J23" s="52"/>
      <c r="K23" s="69"/>
      <c r="L23" s="38">
        <v>0.16</v>
      </c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 t="s">
        <v>33</v>
      </c>
      <c r="B24" s="40"/>
      <c r="C24" s="41"/>
      <c r="D24" s="42"/>
      <c r="E24" s="40"/>
      <c r="F24" s="41"/>
      <c r="G24" s="72" t="s">
        <v>34</v>
      </c>
      <c r="H24" s="43" t="s">
        <v>45</v>
      </c>
      <c r="I24" s="44">
        <v>0</v>
      </c>
      <c r="J24" s="45"/>
      <c r="K24" s="70"/>
      <c r="L24" s="38">
        <v>0.16</v>
      </c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 t="s">
        <v>33</v>
      </c>
      <c r="B25" s="47"/>
      <c r="C25" s="48"/>
      <c r="D25" s="49"/>
      <c r="E25" s="47"/>
      <c r="F25" s="48"/>
      <c r="G25" s="100" t="s">
        <v>46</v>
      </c>
      <c r="H25" s="101" t="s">
        <v>47</v>
      </c>
      <c r="I25" s="51">
        <v>2123400</v>
      </c>
      <c r="J25" s="52"/>
      <c r="K25" s="69"/>
      <c r="L25" s="85">
        <v>0.25</v>
      </c>
      <c r="M25" s="38">
        <f t="shared" si="0"/>
        <v>530.85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 t="s">
        <v>33</v>
      </c>
      <c r="B26" s="88"/>
      <c r="C26" s="89"/>
      <c r="D26" s="86"/>
      <c r="E26" s="88"/>
      <c r="F26" s="89"/>
      <c r="G26" s="96" t="s">
        <v>48</v>
      </c>
      <c r="H26" s="97" t="s">
        <v>49</v>
      </c>
      <c r="I26" s="92">
        <v>0</v>
      </c>
      <c r="J26" s="93"/>
      <c r="K26" s="94"/>
      <c r="L26" s="38">
        <v>0.16</v>
      </c>
      <c r="M26" s="38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 t="s">
        <v>33</v>
      </c>
      <c r="B27" s="47"/>
      <c r="C27" s="48"/>
      <c r="D27" s="49"/>
      <c r="E27" s="47"/>
      <c r="F27" s="48"/>
      <c r="G27" s="100" t="s">
        <v>46</v>
      </c>
      <c r="H27" s="101" t="s">
        <v>50</v>
      </c>
      <c r="I27" s="51">
        <v>0</v>
      </c>
      <c r="J27" s="52"/>
      <c r="K27" s="69"/>
      <c r="L27" s="85">
        <v>0.16</v>
      </c>
      <c r="M27" s="38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 t="s">
        <v>33</v>
      </c>
      <c r="G28" s="90" t="s">
        <v>34</v>
      </c>
      <c r="H28" s="91" t="s">
        <v>37</v>
      </c>
      <c r="I28" s="92">
        <v>0</v>
      </c>
      <c r="J28" s="93"/>
      <c r="K28" s="94"/>
      <c r="L28" s="38">
        <v>0.52</v>
      </c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 t="s">
        <v>33</v>
      </c>
      <c r="G29" s="73" t="s">
        <v>34</v>
      </c>
      <c r="H29" s="50" t="s">
        <v>38</v>
      </c>
      <c r="I29" s="51">
        <v>0</v>
      </c>
      <c r="J29" s="52"/>
      <c r="K29" s="69"/>
      <c r="L29" s="38">
        <v>0.52</v>
      </c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 t="s">
        <v>33</v>
      </c>
      <c r="G30" s="90" t="s">
        <v>34</v>
      </c>
      <c r="H30" s="91" t="s">
        <v>39</v>
      </c>
      <c r="I30" s="92">
        <v>0</v>
      </c>
      <c r="J30" s="93"/>
      <c r="K30" s="94"/>
      <c r="L30" s="38">
        <v>0.52</v>
      </c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 t="s">
        <v>33</v>
      </c>
      <c r="G31" s="73" t="s">
        <v>34</v>
      </c>
      <c r="H31" s="50" t="s">
        <v>40</v>
      </c>
      <c r="I31" s="51">
        <v>0</v>
      </c>
      <c r="J31" s="52"/>
      <c r="K31" s="67"/>
      <c r="L31" s="38">
        <v>0.52</v>
      </c>
      <c r="M31" s="38">
        <f t="shared" si="0"/>
        <v>0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 t="s">
        <v>33</v>
      </c>
      <c r="G32" s="90" t="s">
        <v>34</v>
      </c>
      <c r="H32" s="91" t="s">
        <v>41</v>
      </c>
      <c r="I32" s="92">
        <v>0</v>
      </c>
      <c r="J32" s="93"/>
      <c r="K32" s="94"/>
      <c r="L32" s="38">
        <v>0.52</v>
      </c>
      <c r="M32" s="38">
        <f t="shared" si="0"/>
        <v>0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 t="s">
        <v>33</v>
      </c>
      <c r="G33" s="73" t="s">
        <v>34</v>
      </c>
      <c r="H33" s="50" t="s">
        <v>43</v>
      </c>
      <c r="I33" s="51">
        <v>0</v>
      </c>
      <c r="J33" s="52"/>
      <c r="K33" s="69"/>
      <c r="L33" s="38">
        <v>0.52</v>
      </c>
      <c r="M33" s="38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13" s="7" customFormat="1" ht="36" customHeight="1">
      <c r="A34" s="87"/>
      <c r="B34" s="88"/>
      <c r="C34" s="89"/>
      <c r="D34" s="86"/>
      <c r="E34" s="88"/>
      <c r="F34" s="89" t="s">
        <v>33</v>
      </c>
      <c r="G34" s="90" t="s">
        <v>34</v>
      </c>
      <c r="H34" s="91" t="s">
        <v>44</v>
      </c>
      <c r="I34" s="92">
        <v>0</v>
      </c>
      <c r="J34" s="93"/>
      <c r="K34" s="94"/>
      <c r="L34" s="38">
        <v>0.52</v>
      </c>
      <c r="M34" s="38">
        <f t="shared" si="0"/>
        <v>0</v>
      </c>
    </row>
    <row r="35" spans="1:13" s="7" customFormat="1" ht="36" customHeight="1">
      <c r="A35" s="46"/>
      <c r="B35" s="47"/>
      <c r="C35" s="48"/>
      <c r="D35" s="49"/>
      <c r="E35" s="47"/>
      <c r="F35" s="48" t="s">
        <v>33</v>
      </c>
      <c r="G35" s="73" t="s">
        <v>34</v>
      </c>
      <c r="H35" s="50" t="s">
        <v>45</v>
      </c>
      <c r="I35" s="51">
        <v>0</v>
      </c>
      <c r="J35" s="52"/>
      <c r="K35" s="69"/>
      <c r="L35" s="38">
        <v>0.52</v>
      </c>
      <c r="M35" s="38">
        <f t="shared" si="0"/>
        <v>0</v>
      </c>
    </row>
    <row r="36" spans="1:13" s="7" customFormat="1" ht="36" customHeight="1">
      <c r="A36" s="87"/>
      <c r="B36" s="88"/>
      <c r="C36" s="89"/>
      <c r="D36" s="86"/>
      <c r="E36" s="88"/>
      <c r="F36" s="89" t="s">
        <v>33</v>
      </c>
      <c r="G36" s="96" t="s">
        <v>46</v>
      </c>
      <c r="H36" s="97" t="s">
        <v>47</v>
      </c>
      <c r="I36" s="92">
        <v>2123400</v>
      </c>
      <c r="J36" s="98"/>
      <c r="K36" s="94"/>
      <c r="L36" s="53">
        <v>0.8</v>
      </c>
      <c r="M36" s="38">
        <f t="shared" si="0"/>
        <v>1698.72</v>
      </c>
    </row>
    <row r="37" spans="1:13" s="7" customFormat="1" ht="36" customHeight="1">
      <c r="A37" s="46"/>
      <c r="B37" s="47"/>
      <c r="C37" s="48"/>
      <c r="D37" s="49"/>
      <c r="E37" s="47"/>
      <c r="F37" s="48" t="s">
        <v>33</v>
      </c>
      <c r="G37" s="100" t="s">
        <v>48</v>
      </c>
      <c r="H37" s="101" t="s">
        <v>49</v>
      </c>
      <c r="I37" s="51">
        <v>0</v>
      </c>
      <c r="J37" s="68"/>
      <c r="K37" s="69"/>
      <c r="L37" s="53">
        <v>0.52</v>
      </c>
      <c r="M37" s="38">
        <f t="shared" si="0"/>
        <v>0</v>
      </c>
    </row>
    <row r="38" spans="1:13" s="7" customFormat="1" ht="36" customHeight="1" thickBot="1">
      <c r="A38" s="87"/>
      <c r="B38" s="88"/>
      <c r="C38" s="89"/>
      <c r="D38" s="86"/>
      <c r="E38" s="88"/>
      <c r="F38" s="89" t="s">
        <v>33</v>
      </c>
      <c r="G38" s="96" t="s">
        <v>46</v>
      </c>
      <c r="H38" s="97" t="s">
        <v>50</v>
      </c>
      <c r="I38" s="92">
        <v>0</v>
      </c>
      <c r="J38" s="99"/>
      <c r="K38" s="95"/>
      <c r="L38" s="53">
        <v>0.52</v>
      </c>
      <c r="M38" s="38">
        <f t="shared" si="0"/>
        <v>0</v>
      </c>
    </row>
    <row r="39" spans="1:13" s="7" customFormat="1" ht="24.75" customHeight="1">
      <c r="A39" s="143" t="s">
        <v>42</v>
      </c>
      <c r="B39" s="143"/>
      <c r="C39" s="143"/>
      <c r="D39" s="143"/>
      <c r="E39" s="143"/>
      <c r="F39" s="143"/>
      <c r="G39" s="143"/>
      <c r="H39" s="143"/>
      <c r="I39" s="143"/>
      <c r="J39" s="54"/>
      <c r="K39" s="144" t="s">
        <v>31</v>
      </c>
      <c r="L39" s="145"/>
      <c r="M39" s="83">
        <f>SUM(M17:M38)</f>
        <v>2229.57</v>
      </c>
    </row>
    <row r="40" spans="1:13" s="7" customFormat="1" ht="24.75" customHeight="1" thickBo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130" t="s">
        <v>54</v>
      </c>
      <c r="L40" s="131"/>
      <c r="M40" s="57">
        <f>M39*7.7/100</f>
        <v>171.67689000000001</v>
      </c>
    </row>
    <row r="41" spans="7:13" s="7" customFormat="1" ht="24.75" customHeight="1" thickBot="1">
      <c r="G41" s="58"/>
      <c r="H41" s="58"/>
      <c r="I41" s="58"/>
      <c r="J41" s="58"/>
      <c r="K41" s="132" t="s">
        <v>32</v>
      </c>
      <c r="L41" s="133"/>
      <c r="M41" s="59">
        <f>SUM(M39:M40)</f>
        <v>2401.2468900000003</v>
      </c>
    </row>
    <row r="42" ht="25.5" customHeight="1"/>
  </sheetData>
  <sheetProtection/>
  <mergeCells count="15">
    <mergeCell ref="E7:H7"/>
    <mergeCell ref="D9:K9"/>
    <mergeCell ref="L9:M13"/>
    <mergeCell ref="G10:K10"/>
    <mergeCell ref="B11:E11"/>
    <mergeCell ref="G11:H11"/>
    <mergeCell ref="B12:H12"/>
    <mergeCell ref="K40:L40"/>
    <mergeCell ref="K41:L41"/>
    <mergeCell ref="A14:F14"/>
    <mergeCell ref="L14:M14"/>
    <mergeCell ref="A15:C15"/>
    <mergeCell ref="D15:F15"/>
    <mergeCell ref="A39:I39"/>
    <mergeCell ref="K39:L39"/>
  </mergeCells>
  <hyperlinks>
    <hyperlink ref="B12" r:id="rId1" display="gasser@meyer-spinnler.ch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5" zoomScaleNormal="75" zoomScalePageLayoutView="0" workbookViewId="0" topLeftCell="A19">
      <selection activeCell="I25" sqref="I25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0.00390625" style="2" customWidth="1"/>
    <col min="13" max="13" width="17.5742187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2</v>
      </c>
      <c r="J3" s="4"/>
      <c r="K3" s="4"/>
      <c r="L3" s="5"/>
      <c r="M3" s="5"/>
    </row>
    <row r="4" spans="1:13" ht="15">
      <c r="A4" s="6" t="s">
        <v>3</v>
      </c>
      <c r="J4" s="4"/>
      <c r="K4" s="4"/>
      <c r="L4" s="5"/>
      <c r="M4" s="5"/>
    </row>
    <row r="5" spans="1:13" ht="15">
      <c r="A5" s="6" t="s">
        <v>4</v>
      </c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58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35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60" t="s">
        <v>8</v>
      </c>
      <c r="B10" s="63"/>
      <c r="C10" s="63"/>
      <c r="D10" s="64"/>
      <c r="E10" s="64"/>
      <c r="F10" s="64"/>
      <c r="G10" s="121" t="s">
        <v>52</v>
      </c>
      <c r="H10" s="121"/>
      <c r="I10" s="121"/>
      <c r="J10" s="121"/>
      <c r="K10" s="122"/>
      <c r="L10" s="116"/>
      <c r="M10" s="117"/>
    </row>
    <row r="11" spans="1:13" ht="24.75" customHeight="1">
      <c r="A11" s="62" t="s">
        <v>9</v>
      </c>
      <c r="B11" s="123" t="s">
        <v>53</v>
      </c>
      <c r="C11" s="123"/>
      <c r="D11" s="123"/>
      <c r="E11" s="124"/>
      <c r="F11" s="62" t="s">
        <v>10</v>
      </c>
      <c r="G11" s="125" t="s">
        <v>36</v>
      </c>
      <c r="H11" s="126"/>
      <c r="I11" s="17"/>
      <c r="J11" s="18"/>
      <c r="K11" s="18"/>
      <c r="L11" s="118"/>
      <c r="M11" s="117"/>
    </row>
    <row r="12" spans="1:13" ht="24.75" customHeight="1">
      <c r="A12" s="61" t="s">
        <v>11</v>
      </c>
      <c r="B12" s="127" t="s">
        <v>51</v>
      </c>
      <c r="C12" s="128"/>
      <c r="D12" s="128"/>
      <c r="E12" s="128"/>
      <c r="F12" s="128"/>
      <c r="G12" s="128"/>
      <c r="H12" s="129"/>
      <c r="I12" s="65"/>
      <c r="J12" s="66"/>
      <c r="K12" s="18"/>
      <c r="L12" s="118"/>
      <c r="M12" s="117"/>
    </row>
    <row r="13" spans="1:13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5.75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30.75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 t="s">
        <v>33</v>
      </c>
      <c r="B17" s="76"/>
      <c r="C17" s="77"/>
      <c r="D17" s="78"/>
      <c r="E17" s="76"/>
      <c r="F17" s="77"/>
      <c r="G17" s="82" t="s">
        <v>34</v>
      </c>
      <c r="H17" s="79" t="s">
        <v>37</v>
      </c>
      <c r="I17" s="80">
        <v>0</v>
      </c>
      <c r="J17" s="81"/>
      <c r="K17" s="74"/>
      <c r="L17" s="84">
        <v>0.16</v>
      </c>
      <c r="M17" s="38">
        <f aca="true" t="shared" si="0" ref="M17:M38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 t="s">
        <v>33</v>
      </c>
      <c r="B18" s="40"/>
      <c r="C18" s="41"/>
      <c r="D18" s="42"/>
      <c r="E18" s="40"/>
      <c r="F18" s="41"/>
      <c r="G18" s="72" t="s">
        <v>34</v>
      </c>
      <c r="H18" s="43" t="s">
        <v>38</v>
      </c>
      <c r="I18" s="44">
        <v>0</v>
      </c>
      <c r="J18" s="45"/>
      <c r="K18" s="70"/>
      <c r="L18" s="38">
        <v>0.16</v>
      </c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 t="s">
        <v>33</v>
      </c>
      <c r="B19" s="76"/>
      <c r="C19" s="77"/>
      <c r="D19" s="78"/>
      <c r="E19" s="76"/>
      <c r="F19" s="77"/>
      <c r="G19" s="82" t="s">
        <v>34</v>
      </c>
      <c r="H19" s="79" t="s">
        <v>39</v>
      </c>
      <c r="I19" s="80">
        <v>0</v>
      </c>
      <c r="J19" s="52"/>
      <c r="K19" s="69"/>
      <c r="L19" s="38">
        <v>0.16</v>
      </c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 t="s">
        <v>33</v>
      </c>
      <c r="B20" s="40"/>
      <c r="C20" s="41"/>
      <c r="D20" s="42"/>
      <c r="E20" s="40"/>
      <c r="F20" s="41"/>
      <c r="G20" s="72" t="s">
        <v>34</v>
      </c>
      <c r="H20" s="43" t="s">
        <v>40</v>
      </c>
      <c r="I20" s="44">
        <v>1500000</v>
      </c>
      <c r="J20" s="45"/>
      <c r="K20" s="70"/>
      <c r="L20" s="38">
        <v>0.16</v>
      </c>
      <c r="M20" s="38">
        <f t="shared" si="0"/>
        <v>240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 t="s">
        <v>33</v>
      </c>
      <c r="B21" s="76"/>
      <c r="C21" s="48"/>
      <c r="D21" s="78"/>
      <c r="E21" s="76"/>
      <c r="F21" s="77"/>
      <c r="G21" s="82" t="s">
        <v>34</v>
      </c>
      <c r="H21" s="79" t="s">
        <v>41</v>
      </c>
      <c r="I21" s="80">
        <v>800000</v>
      </c>
      <c r="J21" s="52"/>
      <c r="K21" s="69"/>
      <c r="L21" s="38">
        <v>0.16</v>
      </c>
      <c r="M21" s="38">
        <f t="shared" si="0"/>
        <v>128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 t="s">
        <v>33</v>
      </c>
      <c r="B22" s="40"/>
      <c r="C22" s="41"/>
      <c r="D22" s="42"/>
      <c r="E22" s="40"/>
      <c r="F22" s="41"/>
      <c r="G22" s="72" t="s">
        <v>34</v>
      </c>
      <c r="H22" s="43" t="s">
        <v>43</v>
      </c>
      <c r="I22" s="44">
        <v>0</v>
      </c>
      <c r="J22" s="45"/>
      <c r="K22" s="70"/>
      <c r="L22" s="38">
        <v>0.16</v>
      </c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 t="s">
        <v>33</v>
      </c>
      <c r="B23" s="47"/>
      <c r="C23" s="48"/>
      <c r="D23" s="49"/>
      <c r="E23" s="47"/>
      <c r="F23" s="48"/>
      <c r="G23" s="73" t="s">
        <v>34</v>
      </c>
      <c r="H23" s="50" t="s">
        <v>44</v>
      </c>
      <c r="I23" s="51">
        <v>0</v>
      </c>
      <c r="J23" s="52"/>
      <c r="K23" s="69"/>
      <c r="L23" s="38">
        <v>0.16</v>
      </c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 t="s">
        <v>33</v>
      </c>
      <c r="B24" s="40"/>
      <c r="C24" s="41"/>
      <c r="D24" s="42"/>
      <c r="E24" s="40"/>
      <c r="F24" s="41"/>
      <c r="G24" s="72" t="s">
        <v>34</v>
      </c>
      <c r="H24" s="43" t="s">
        <v>45</v>
      </c>
      <c r="I24" s="44">
        <v>0</v>
      </c>
      <c r="J24" s="45"/>
      <c r="K24" s="70"/>
      <c r="L24" s="38">
        <v>0.16</v>
      </c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 t="s">
        <v>33</v>
      </c>
      <c r="B25" s="47"/>
      <c r="C25" s="48"/>
      <c r="D25" s="49"/>
      <c r="E25" s="47"/>
      <c r="F25" s="48"/>
      <c r="G25" s="100" t="s">
        <v>46</v>
      </c>
      <c r="H25" s="101" t="s">
        <v>47</v>
      </c>
      <c r="I25" s="51">
        <v>2150690</v>
      </c>
      <c r="J25" s="52"/>
      <c r="K25" s="69"/>
      <c r="L25" s="85">
        <v>0.25</v>
      </c>
      <c r="M25" s="38">
        <f t="shared" si="0"/>
        <v>537.6725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 t="s">
        <v>33</v>
      </c>
      <c r="B26" s="88"/>
      <c r="C26" s="89"/>
      <c r="D26" s="86"/>
      <c r="E26" s="88"/>
      <c r="F26" s="89"/>
      <c r="G26" s="96" t="s">
        <v>48</v>
      </c>
      <c r="H26" s="97" t="s">
        <v>49</v>
      </c>
      <c r="I26" s="92">
        <v>0</v>
      </c>
      <c r="J26" s="93"/>
      <c r="K26" s="94"/>
      <c r="L26" s="38">
        <v>0.16</v>
      </c>
      <c r="M26" s="38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 t="s">
        <v>33</v>
      </c>
      <c r="B27" s="47"/>
      <c r="C27" s="48"/>
      <c r="D27" s="49"/>
      <c r="E27" s="47"/>
      <c r="F27" s="48"/>
      <c r="G27" s="100" t="s">
        <v>46</v>
      </c>
      <c r="H27" s="101" t="s">
        <v>50</v>
      </c>
      <c r="I27" s="51">
        <v>0</v>
      </c>
      <c r="J27" s="52"/>
      <c r="K27" s="69"/>
      <c r="L27" s="85">
        <v>0.16</v>
      </c>
      <c r="M27" s="38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 t="s">
        <v>33</v>
      </c>
      <c r="G28" s="90" t="s">
        <v>34</v>
      </c>
      <c r="H28" s="91" t="s">
        <v>37</v>
      </c>
      <c r="I28" s="92">
        <v>0</v>
      </c>
      <c r="J28" s="93"/>
      <c r="K28" s="94"/>
      <c r="L28" s="38">
        <v>0.52</v>
      </c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 t="s">
        <v>33</v>
      </c>
      <c r="G29" s="73" t="s">
        <v>34</v>
      </c>
      <c r="H29" s="50" t="s">
        <v>38</v>
      </c>
      <c r="I29" s="51">
        <v>0</v>
      </c>
      <c r="J29" s="52"/>
      <c r="K29" s="69"/>
      <c r="L29" s="38">
        <v>0.52</v>
      </c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 t="s">
        <v>33</v>
      </c>
      <c r="G30" s="90" t="s">
        <v>34</v>
      </c>
      <c r="H30" s="91" t="s">
        <v>39</v>
      </c>
      <c r="I30" s="92">
        <v>0</v>
      </c>
      <c r="J30" s="93"/>
      <c r="K30" s="94"/>
      <c r="L30" s="38">
        <v>0.52</v>
      </c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 t="s">
        <v>33</v>
      </c>
      <c r="G31" s="73" t="s">
        <v>34</v>
      </c>
      <c r="H31" s="50" t="s">
        <v>40</v>
      </c>
      <c r="I31" s="51">
        <v>1500000</v>
      </c>
      <c r="J31" s="52"/>
      <c r="K31" s="67"/>
      <c r="L31" s="38">
        <v>0.52</v>
      </c>
      <c r="M31" s="38">
        <f t="shared" si="0"/>
        <v>780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 t="s">
        <v>33</v>
      </c>
      <c r="G32" s="90" t="s">
        <v>34</v>
      </c>
      <c r="H32" s="91" t="s">
        <v>41</v>
      </c>
      <c r="I32" s="92">
        <v>800000</v>
      </c>
      <c r="J32" s="93"/>
      <c r="K32" s="94"/>
      <c r="L32" s="38">
        <v>0.52</v>
      </c>
      <c r="M32" s="38">
        <f t="shared" si="0"/>
        <v>416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 t="s">
        <v>33</v>
      </c>
      <c r="G33" s="73" t="s">
        <v>34</v>
      </c>
      <c r="H33" s="50" t="s">
        <v>43</v>
      </c>
      <c r="I33" s="51">
        <v>0</v>
      </c>
      <c r="J33" s="52"/>
      <c r="K33" s="69"/>
      <c r="L33" s="38">
        <v>0.52</v>
      </c>
      <c r="M33" s="38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13" s="7" customFormat="1" ht="36" customHeight="1">
      <c r="A34" s="87"/>
      <c r="B34" s="88"/>
      <c r="C34" s="89"/>
      <c r="D34" s="86"/>
      <c r="E34" s="88"/>
      <c r="F34" s="89" t="s">
        <v>33</v>
      </c>
      <c r="G34" s="90" t="s">
        <v>34</v>
      </c>
      <c r="H34" s="91" t="s">
        <v>44</v>
      </c>
      <c r="I34" s="92">
        <v>0</v>
      </c>
      <c r="J34" s="93"/>
      <c r="K34" s="94"/>
      <c r="L34" s="38">
        <v>0.52</v>
      </c>
      <c r="M34" s="38">
        <f t="shared" si="0"/>
        <v>0</v>
      </c>
    </row>
    <row r="35" spans="1:13" s="7" customFormat="1" ht="36" customHeight="1">
      <c r="A35" s="46"/>
      <c r="B35" s="47"/>
      <c r="C35" s="48"/>
      <c r="D35" s="49"/>
      <c r="E35" s="47"/>
      <c r="F35" s="48" t="s">
        <v>33</v>
      </c>
      <c r="G35" s="73" t="s">
        <v>34</v>
      </c>
      <c r="H35" s="50" t="s">
        <v>45</v>
      </c>
      <c r="I35" s="51">
        <v>0</v>
      </c>
      <c r="J35" s="52"/>
      <c r="K35" s="69"/>
      <c r="L35" s="38">
        <v>0.52</v>
      </c>
      <c r="M35" s="38">
        <f t="shared" si="0"/>
        <v>0</v>
      </c>
    </row>
    <row r="36" spans="1:13" s="7" customFormat="1" ht="36" customHeight="1">
      <c r="A36" s="87"/>
      <c r="B36" s="88"/>
      <c r="C36" s="89"/>
      <c r="D36" s="86"/>
      <c r="E36" s="88"/>
      <c r="F36" s="89" t="s">
        <v>33</v>
      </c>
      <c r="G36" s="96" t="s">
        <v>46</v>
      </c>
      <c r="H36" s="97" t="s">
        <v>47</v>
      </c>
      <c r="I36" s="92">
        <v>2150690</v>
      </c>
      <c r="J36" s="98"/>
      <c r="K36" s="94"/>
      <c r="L36" s="53">
        <v>0.8</v>
      </c>
      <c r="M36" s="38">
        <f t="shared" si="0"/>
        <v>1720.552</v>
      </c>
    </row>
    <row r="37" spans="1:13" s="7" customFormat="1" ht="36" customHeight="1">
      <c r="A37" s="46"/>
      <c r="B37" s="47"/>
      <c r="C37" s="48"/>
      <c r="D37" s="49"/>
      <c r="E37" s="47"/>
      <c r="F37" s="48" t="s">
        <v>33</v>
      </c>
      <c r="G37" s="100" t="s">
        <v>48</v>
      </c>
      <c r="H37" s="101" t="s">
        <v>49</v>
      </c>
      <c r="I37" s="51">
        <v>0</v>
      </c>
      <c r="J37" s="68"/>
      <c r="K37" s="69"/>
      <c r="L37" s="53">
        <v>0.52</v>
      </c>
      <c r="M37" s="38">
        <f t="shared" si="0"/>
        <v>0</v>
      </c>
    </row>
    <row r="38" spans="1:13" s="7" customFormat="1" ht="36" customHeight="1" thickBot="1">
      <c r="A38" s="87"/>
      <c r="B38" s="88"/>
      <c r="C38" s="89"/>
      <c r="D38" s="86"/>
      <c r="E38" s="88"/>
      <c r="F38" s="89" t="s">
        <v>33</v>
      </c>
      <c r="G38" s="96" t="s">
        <v>46</v>
      </c>
      <c r="H38" s="97" t="s">
        <v>50</v>
      </c>
      <c r="I38" s="92">
        <v>0</v>
      </c>
      <c r="J38" s="99"/>
      <c r="K38" s="95"/>
      <c r="L38" s="53">
        <v>0.52</v>
      </c>
      <c r="M38" s="38">
        <f t="shared" si="0"/>
        <v>0</v>
      </c>
    </row>
    <row r="39" spans="1:13" s="7" customFormat="1" ht="24.75" customHeight="1">
      <c r="A39" s="143" t="s">
        <v>42</v>
      </c>
      <c r="B39" s="143"/>
      <c r="C39" s="143"/>
      <c r="D39" s="143"/>
      <c r="E39" s="143"/>
      <c r="F39" s="143"/>
      <c r="G39" s="143"/>
      <c r="H39" s="143"/>
      <c r="I39" s="143"/>
      <c r="J39" s="54"/>
      <c r="K39" s="144" t="s">
        <v>31</v>
      </c>
      <c r="L39" s="145"/>
      <c r="M39" s="83">
        <f>SUM(M17:M38)</f>
        <v>3822.2245000000003</v>
      </c>
    </row>
    <row r="40" spans="1:13" s="7" customFormat="1" ht="24.75" customHeight="1" thickBo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130" t="s">
        <v>54</v>
      </c>
      <c r="L40" s="131"/>
      <c r="M40" s="57">
        <f>M39*7.7/100</f>
        <v>294.31128650000005</v>
      </c>
    </row>
    <row r="41" spans="7:13" s="7" customFormat="1" ht="24.75" customHeight="1" thickBot="1">
      <c r="G41" s="58"/>
      <c r="H41" s="58"/>
      <c r="I41" s="58"/>
      <c r="J41" s="58"/>
      <c r="K41" s="132" t="s">
        <v>32</v>
      </c>
      <c r="L41" s="133"/>
      <c r="M41" s="59">
        <f>SUM(M39:M40)</f>
        <v>4116.5357865000005</v>
      </c>
    </row>
    <row r="42" ht="25.5" customHeight="1"/>
  </sheetData>
  <sheetProtection/>
  <mergeCells count="15">
    <mergeCell ref="E7:H7"/>
    <mergeCell ref="D9:K9"/>
    <mergeCell ref="L9:M13"/>
    <mergeCell ref="G10:K10"/>
    <mergeCell ref="B11:E11"/>
    <mergeCell ref="G11:H11"/>
    <mergeCell ref="B12:H12"/>
    <mergeCell ref="K40:L40"/>
    <mergeCell ref="K41:L41"/>
    <mergeCell ref="A14:F14"/>
    <mergeCell ref="L14:M14"/>
    <mergeCell ref="A15:C15"/>
    <mergeCell ref="D15:F15"/>
    <mergeCell ref="A39:I39"/>
    <mergeCell ref="K39:L39"/>
  </mergeCells>
  <hyperlinks>
    <hyperlink ref="B12" r:id="rId1" display="gasser@meyer-spinnler.ch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5" zoomScaleNormal="75" zoomScalePageLayoutView="0" workbookViewId="0" topLeftCell="A25">
      <selection activeCell="I27" sqref="I27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0.00390625" style="2" customWidth="1"/>
    <col min="13" max="13" width="17.5742187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2</v>
      </c>
      <c r="J3" s="4"/>
      <c r="K3" s="4"/>
      <c r="L3" s="5"/>
      <c r="M3" s="5"/>
    </row>
    <row r="4" spans="1:13" ht="15">
      <c r="A4" s="6" t="s">
        <v>3</v>
      </c>
      <c r="J4" s="4"/>
      <c r="K4" s="4"/>
      <c r="L4" s="5"/>
      <c r="M4" s="5"/>
    </row>
    <row r="5" spans="1:13" ht="15">
      <c r="A5" s="6" t="s">
        <v>4</v>
      </c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59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35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60" t="s">
        <v>8</v>
      </c>
      <c r="B10" s="63"/>
      <c r="C10" s="63"/>
      <c r="D10" s="64"/>
      <c r="E10" s="64"/>
      <c r="F10" s="64"/>
      <c r="G10" s="121" t="s">
        <v>52</v>
      </c>
      <c r="H10" s="121"/>
      <c r="I10" s="121"/>
      <c r="J10" s="121"/>
      <c r="K10" s="122"/>
      <c r="L10" s="116"/>
      <c r="M10" s="117"/>
    </row>
    <row r="11" spans="1:13" ht="24.75" customHeight="1">
      <c r="A11" s="62" t="s">
        <v>9</v>
      </c>
      <c r="B11" s="123" t="s">
        <v>53</v>
      </c>
      <c r="C11" s="123"/>
      <c r="D11" s="123"/>
      <c r="E11" s="124"/>
      <c r="F11" s="62" t="s">
        <v>10</v>
      </c>
      <c r="G11" s="125" t="s">
        <v>36</v>
      </c>
      <c r="H11" s="126"/>
      <c r="I11" s="17"/>
      <c r="J11" s="18"/>
      <c r="K11" s="18"/>
      <c r="L11" s="118"/>
      <c r="M11" s="117"/>
    </row>
    <row r="12" spans="1:13" ht="24.75" customHeight="1">
      <c r="A12" s="61" t="s">
        <v>11</v>
      </c>
      <c r="B12" s="127" t="s">
        <v>51</v>
      </c>
      <c r="C12" s="128"/>
      <c r="D12" s="128"/>
      <c r="E12" s="128"/>
      <c r="F12" s="128"/>
      <c r="G12" s="128"/>
      <c r="H12" s="129"/>
      <c r="I12" s="65"/>
      <c r="J12" s="66"/>
      <c r="K12" s="18"/>
      <c r="L12" s="118"/>
      <c r="M12" s="117"/>
    </row>
    <row r="13" spans="1:13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5.75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30.75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 t="s">
        <v>33</v>
      </c>
      <c r="B17" s="76"/>
      <c r="C17" s="77"/>
      <c r="D17" s="78"/>
      <c r="E17" s="76"/>
      <c r="F17" s="77"/>
      <c r="G17" s="82" t="s">
        <v>34</v>
      </c>
      <c r="H17" s="79" t="s">
        <v>37</v>
      </c>
      <c r="I17" s="80">
        <v>0</v>
      </c>
      <c r="J17" s="81"/>
      <c r="K17" s="74"/>
      <c r="L17" s="84">
        <v>0.16</v>
      </c>
      <c r="M17" s="38">
        <f aca="true" t="shared" si="0" ref="M17:M38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 t="s">
        <v>33</v>
      </c>
      <c r="B18" s="40"/>
      <c r="C18" s="41"/>
      <c r="D18" s="42"/>
      <c r="E18" s="40"/>
      <c r="F18" s="41"/>
      <c r="G18" s="72" t="s">
        <v>34</v>
      </c>
      <c r="H18" s="43" t="s">
        <v>38</v>
      </c>
      <c r="I18" s="44">
        <v>0</v>
      </c>
      <c r="J18" s="45"/>
      <c r="K18" s="70"/>
      <c r="L18" s="38">
        <v>0.16</v>
      </c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 t="s">
        <v>33</v>
      </c>
      <c r="B19" s="76"/>
      <c r="C19" s="77"/>
      <c r="D19" s="78"/>
      <c r="E19" s="76"/>
      <c r="F19" s="77"/>
      <c r="G19" s="82" t="s">
        <v>34</v>
      </c>
      <c r="H19" s="79" t="s">
        <v>39</v>
      </c>
      <c r="I19" s="80">
        <v>0</v>
      </c>
      <c r="J19" s="52"/>
      <c r="K19" s="69"/>
      <c r="L19" s="38">
        <v>0.16</v>
      </c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 t="s">
        <v>33</v>
      </c>
      <c r="B20" s="40"/>
      <c r="C20" s="41"/>
      <c r="D20" s="42"/>
      <c r="E20" s="40"/>
      <c r="F20" s="41"/>
      <c r="G20" s="72" t="s">
        <v>34</v>
      </c>
      <c r="H20" s="43" t="s">
        <v>40</v>
      </c>
      <c r="I20" s="44">
        <v>550000</v>
      </c>
      <c r="J20" s="45"/>
      <c r="K20" s="70"/>
      <c r="L20" s="38">
        <v>0.16</v>
      </c>
      <c r="M20" s="38">
        <f t="shared" si="0"/>
        <v>88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 t="s">
        <v>33</v>
      </c>
      <c r="B21" s="76"/>
      <c r="C21" s="48"/>
      <c r="D21" s="78"/>
      <c r="E21" s="76"/>
      <c r="F21" s="77"/>
      <c r="G21" s="82" t="s">
        <v>34</v>
      </c>
      <c r="H21" s="79" t="s">
        <v>41</v>
      </c>
      <c r="I21" s="80">
        <v>1200000</v>
      </c>
      <c r="J21" s="52"/>
      <c r="K21" s="69"/>
      <c r="L21" s="38">
        <v>0.16</v>
      </c>
      <c r="M21" s="38">
        <f t="shared" si="0"/>
        <v>192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 t="s">
        <v>33</v>
      </c>
      <c r="B22" s="40"/>
      <c r="C22" s="41"/>
      <c r="D22" s="42"/>
      <c r="E22" s="40"/>
      <c r="F22" s="41"/>
      <c r="G22" s="72" t="s">
        <v>34</v>
      </c>
      <c r="H22" s="43" t="s">
        <v>43</v>
      </c>
      <c r="I22" s="44">
        <v>0</v>
      </c>
      <c r="J22" s="45"/>
      <c r="K22" s="70"/>
      <c r="L22" s="38">
        <v>0.16</v>
      </c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 t="s">
        <v>33</v>
      </c>
      <c r="B23" s="47"/>
      <c r="C23" s="48"/>
      <c r="D23" s="49"/>
      <c r="E23" s="47"/>
      <c r="F23" s="48"/>
      <c r="G23" s="73" t="s">
        <v>34</v>
      </c>
      <c r="H23" s="50" t="s">
        <v>44</v>
      </c>
      <c r="I23" s="51">
        <v>0</v>
      </c>
      <c r="J23" s="52"/>
      <c r="K23" s="69"/>
      <c r="L23" s="38">
        <v>0.16</v>
      </c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 t="s">
        <v>33</v>
      </c>
      <c r="B24" s="40"/>
      <c r="C24" s="41"/>
      <c r="D24" s="42"/>
      <c r="E24" s="40"/>
      <c r="F24" s="41"/>
      <c r="G24" s="72" t="s">
        <v>34</v>
      </c>
      <c r="H24" s="43" t="s">
        <v>45</v>
      </c>
      <c r="I24" s="44">
        <v>0</v>
      </c>
      <c r="J24" s="45"/>
      <c r="K24" s="70"/>
      <c r="L24" s="38">
        <v>0.16</v>
      </c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 t="s">
        <v>33</v>
      </c>
      <c r="B25" s="47"/>
      <c r="C25" s="48"/>
      <c r="D25" s="49"/>
      <c r="E25" s="47"/>
      <c r="F25" s="48"/>
      <c r="G25" s="100" t="s">
        <v>46</v>
      </c>
      <c r="H25" s="101" t="s">
        <v>47</v>
      </c>
      <c r="I25" s="51">
        <v>4292190</v>
      </c>
      <c r="J25" s="52"/>
      <c r="K25" s="69"/>
      <c r="L25" s="85">
        <v>0.25</v>
      </c>
      <c r="M25" s="38">
        <f t="shared" si="0"/>
        <v>1073.0475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 t="s">
        <v>33</v>
      </c>
      <c r="B26" s="88"/>
      <c r="C26" s="89"/>
      <c r="D26" s="86"/>
      <c r="E26" s="88"/>
      <c r="F26" s="89"/>
      <c r="G26" s="96" t="s">
        <v>48</v>
      </c>
      <c r="H26" s="97" t="s">
        <v>49</v>
      </c>
      <c r="I26" s="92">
        <v>349100</v>
      </c>
      <c r="J26" s="93"/>
      <c r="K26" s="94"/>
      <c r="L26" s="38">
        <v>0.16</v>
      </c>
      <c r="M26" s="38">
        <f t="shared" si="0"/>
        <v>55.856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 t="s">
        <v>33</v>
      </c>
      <c r="B27" s="47"/>
      <c r="C27" s="48"/>
      <c r="D27" s="49"/>
      <c r="E27" s="47"/>
      <c r="F27" s="48"/>
      <c r="G27" s="100" t="s">
        <v>46</v>
      </c>
      <c r="H27" s="101" t="s">
        <v>50</v>
      </c>
      <c r="I27" s="51">
        <v>2461650</v>
      </c>
      <c r="J27" s="52"/>
      <c r="K27" s="69"/>
      <c r="L27" s="85">
        <v>0.16</v>
      </c>
      <c r="M27" s="38">
        <f t="shared" si="0"/>
        <v>393.864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 t="s">
        <v>33</v>
      </c>
      <c r="G28" s="90" t="s">
        <v>34</v>
      </c>
      <c r="H28" s="91" t="s">
        <v>37</v>
      </c>
      <c r="I28" s="92">
        <v>0</v>
      </c>
      <c r="J28" s="93"/>
      <c r="K28" s="94"/>
      <c r="L28" s="38">
        <v>0.52</v>
      </c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 t="s">
        <v>33</v>
      </c>
      <c r="G29" s="73" t="s">
        <v>34</v>
      </c>
      <c r="H29" s="50" t="s">
        <v>38</v>
      </c>
      <c r="I29" s="51">
        <v>0</v>
      </c>
      <c r="J29" s="52"/>
      <c r="K29" s="69"/>
      <c r="L29" s="38">
        <v>0.52</v>
      </c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 t="s">
        <v>33</v>
      </c>
      <c r="G30" s="90" t="s">
        <v>34</v>
      </c>
      <c r="H30" s="91" t="s">
        <v>39</v>
      </c>
      <c r="I30" s="92">
        <v>0</v>
      </c>
      <c r="J30" s="93"/>
      <c r="K30" s="94"/>
      <c r="L30" s="38">
        <v>0.52</v>
      </c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 t="s">
        <v>33</v>
      </c>
      <c r="G31" s="73" t="s">
        <v>34</v>
      </c>
      <c r="H31" s="50" t="s">
        <v>40</v>
      </c>
      <c r="I31" s="51">
        <v>550000</v>
      </c>
      <c r="J31" s="52"/>
      <c r="K31" s="67"/>
      <c r="L31" s="38">
        <v>0.52</v>
      </c>
      <c r="M31" s="38">
        <f t="shared" si="0"/>
        <v>286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 t="s">
        <v>33</v>
      </c>
      <c r="G32" s="90" t="s">
        <v>34</v>
      </c>
      <c r="H32" s="91" t="s">
        <v>41</v>
      </c>
      <c r="I32" s="92">
        <v>1200000</v>
      </c>
      <c r="J32" s="93"/>
      <c r="K32" s="94"/>
      <c r="L32" s="38">
        <v>0.52</v>
      </c>
      <c r="M32" s="38">
        <f t="shared" si="0"/>
        <v>624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 t="s">
        <v>33</v>
      </c>
      <c r="G33" s="73" t="s">
        <v>34</v>
      </c>
      <c r="H33" s="50" t="s">
        <v>43</v>
      </c>
      <c r="I33" s="51">
        <v>0</v>
      </c>
      <c r="J33" s="52"/>
      <c r="K33" s="69"/>
      <c r="L33" s="38">
        <v>0.52</v>
      </c>
      <c r="M33" s="38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13" s="7" customFormat="1" ht="36" customHeight="1">
      <c r="A34" s="87"/>
      <c r="B34" s="88"/>
      <c r="C34" s="89"/>
      <c r="D34" s="86"/>
      <c r="E34" s="88"/>
      <c r="F34" s="89" t="s">
        <v>33</v>
      </c>
      <c r="G34" s="90" t="s">
        <v>34</v>
      </c>
      <c r="H34" s="91" t="s">
        <v>44</v>
      </c>
      <c r="I34" s="92">
        <v>0</v>
      </c>
      <c r="J34" s="93"/>
      <c r="K34" s="94"/>
      <c r="L34" s="38">
        <v>0.52</v>
      </c>
      <c r="M34" s="38">
        <f t="shared" si="0"/>
        <v>0</v>
      </c>
    </row>
    <row r="35" spans="1:13" s="7" customFormat="1" ht="36" customHeight="1">
      <c r="A35" s="46"/>
      <c r="B35" s="47"/>
      <c r="C35" s="48"/>
      <c r="D35" s="49"/>
      <c r="E35" s="47"/>
      <c r="F35" s="48" t="s">
        <v>33</v>
      </c>
      <c r="G35" s="73" t="s">
        <v>34</v>
      </c>
      <c r="H35" s="50" t="s">
        <v>45</v>
      </c>
      <c r="I35" s="51">
        <v>0</v>
      </c>
      <c r="J35" s="52"/>
      <c r="K35" s="69"/>
      <c r="L35" s="38">
        <v>0.52</v>
      </c>
      <c r="M35" s="38">
        <f t="shared" si="0"/>
        <v>0</v>
      </c>
    </row>
    <row r="36" spans="1:13" s="7" customFormat="1" ht="36" customHeight="1">
      <c r="A36" s="87"/>
      <c r="B36" s="88"/>
      <c r="C36" s="89"/>
      <c r="D36" s="86"/>
      <c r="E36" s="88"/>
      <c r="F36" s="89" t="s">
        <v>33</v>
      </c>
      <c r="G36" s="96" t="s">
        <v>46</v>
      </c>
      <c r="H36" s="97" t="s">
        <v>47</v>
      </c>
      <c r="I36" s="92">
        <v>4292190</v>
      </c>
      <c r="J36" s="98"/>
      <c r="K36" s="94"/>
      <c r="L36" s="53">
        <v>0.8</v>
      </c>
      <c r="M36" s="38">
        <f t="shared" si="0"/>
        <v>3433.752</v>
      </c>
    </row>
    <row r="37" spans="1:13" s="7" customFormat="1" ht="36" customHeight="1">
      <c r="A37" s="46"/>
      <c r="B37" s="47"/>
      <c r="C37" s="48"/>
      <c r="D37" s="49"/>
      <c r="E37" s="47"/>
      <c r="F37" s="48" t="s">
        <v>33</v>
      </c>
      <c r="G37" s="100" t="s">
        <v>48</v>
      </c>
      <c r="H37" s="101" t="s">
        <v>49</v>
      </c>
      <c r="I37" s="51">
        <v>349100</v>
      </c>
      <c r="J37" s="68"/>
      <c r="K37" s="69"/>
      <c r="L37" s="53">
        <v>0.52</v>
      </c>
      <c r="M37" s="38">
        <f t="shared" si="0"/>
        <v>181.532</v>
      </c>
    </row>
    <row r="38" spans="1:13" s="7" customFormat="1" ht="36" customHeight="1" thickBot="1">
      <c r="A38" s="87"/>
      <c r="B38" s="88"/>
      <c r="C38" s="89"/>
      <c r="D38" s="86"/>
      <c r="E38" s="88"/>
      <c r="F38" s="89" t="s">
        <v>33</v>
      </c>
      <c r="G38" s="96" t="s">
        <v>46</v>
      </c>
      <c r="H38" s="97" t="s">
        <v>50</v>
      </c>
      <c r="I38" s="92">
        <v>2461650</v>
      </c>
      <c r="J38" s="99"/>
      <c r="K38" s="95"/>
      <c r="L38" s="53">
        <v>0.52</v>
      </c>
      <c r="M38" s="38">
        <f t="shared" si="0"/>
        <v>1280.058</v>
      </c>
    </row>
    <row r="39" spans="1:13" s="7" customFormat="1" ht="24.75" customHeight="1">
      <c r="A39" s="143" t="s">
        <v>42</v>
      </c>
      <c r="B39" s="143"/>
      <c r="C39" s="143"/>
      <c r="D39" s="143"/>
      <c r="E39" s="143"/>
      <c r="F39" s="143"/>
      <c r="G39" s="143"/>
      <c r="H39" s="143"/>
      <c r="I39" s="143"/>
      <c r="J39" s="54"/>
      <c r="K39" s="144" t="s">
        <v>31</v>
      </c>
      <c r="L39" s="145"/>
      <c r="M39" s="83">
        <f>SUM(M17:M38)</f>
        <v>7608.1095000000005</v>
      </c>
    </row>
    <row r="40" spans="1:13" s="7" customFormat="1" ht="24.75" customHeight="1" thickBo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130" t="s">
        <v>54</v>
      </c>
      <c r="L40" s="131"/>
      <c r="M40" s="57">
        <f>M39*7.7/100</f>
        <v>585.8244315000001</v>
      </c>
    </row>
    <row r="41" spans="7:13" s="7" customFormat="1" ht="24.75" customHeight="1" thickBot="1">
      <c r="G41" s="58"/>
      <c r="H41" s="58"/>
      <c r="I41" s="58"/>
      <c r="J41" s="58"/>
      <c r="K41" s="132" t="s">
        <v>32</v>
      </c>
      <c r="L41" s="133"/>
      <c r="M41" s="59">
        <f>SUM(M39:M40)</f>
        <v>8193.9339315</v>
      </c>
    </row>
    <row r="42" ht="25.5" customHeight="1"/>
  </sheetData>
  <sheetProtection/>
  <mergeCells count="15">
    <mergeCell ref="E7:H7"/>
    <mergeCell ref="D9:K9"/>
    <mergeCell ref="L9:M13"/>
    <mergeCell ref="G10:K10"/>
    <mergeCell ref="B11:E11"/>
    <mergeCell ref="G11:H11"/>
    <mergeCell ref="B12:H12"/>
    <mergeCell ref="K40:L40"/>
    <mergeCell ref="K41:L41"/>
    <mergeCell ref="A14:F14"/>
    <mergeCell ref="L14:M14"/>
    <mergeCell ref="A15:C15"/>
    <mergeCell ref="D15:F15"/>
    <mergeCell ref="A39:I39"/>
    <mergeCell ref="K39:L39"/>
  </mergeCells>
  <hyperlinks>
    <hyperlink ref="B12" r:id="rId1" display="gasser@meyer-spinnler.ch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5" zoomScaleNormal="75" zoomScalePageLayoutView="0" workbookViewId="0" topLeftCell="A1">
      <selection activeCell="I26" sqref="I26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0.00390625" style="2" customWidth="1"/>
    <col min="13" max="13" width="17.5742187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2</v>
      </c>
      <c r="J3" s="4"/>
      <c r="K3" s="4"/>
      <c r="L3" s="5"/>
      <c r="M3" s="5"/>
    </row>
    <row r="4" spans="1:13" ht="15">
      <c r="A4" s="6" t="s">
        <v>3</v>
      </c>
      <c r="J4" s="4"/>
      <c r="K4" s="4"/>
      <c r="L4" s="5"/>
      <c r="M4" s="5"/>
    </row>
    <row r="5" spans="1:13" ht="15">
      <c r="A5" s="6" t="s">
        <v>4</v>
      </c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60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35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60" t="s">
        <v>8</v>
      </c>
      <c r="B10" s="63"/>
      <c r="C10" s="63"/>
      <c r="D10" s="64"/>
      <c r="E10" s="64"/>
      <c r="F10" s="64"/>
      <c r="G10" s="121" t="s">
        <v>52</v>
      </c>
      <c r="H10" s="121"/>
      <c r="I10" s="121"/>
      <c r="J10" s="121"/>
      <c r="K10" s="122"/>
      <c r="L10" s="116"/>
      <c r="M10" s="117"/>
    </row>
    <row r="11" spans="1:13" ht="24.75" customHeight="1">
      <c r="A11" s="62" t="s">
        <v>9</v>
      </c>
      <c r="B11" s="123" t="s">
        <v>53</v>
      </c>
      <c r="C11" s="123"/>
      <c r="D11" s="123"/>
      <c r="E11" s="124"/>
      <c r="F11" s="62" t="s">
        <v>10</v>
      </c>
      <c r="G11" s="125" t="s">
        <v>36</v>
      </c>
      <c r="H11" s="126"/>
      <c r="I11" s="17"/>
      <c r="J11" s="18"/>
      <c r="K11" s="18"/>
      <c r="L11" s="118"/>
      <c r="M11" s="117"/>
    </row>
    <row r="12" spans="1:13" ht="24.75" customHeight="1">
      <c r="A12" s="61" t="s">
        <v>11</v>
      </c>
      <c r="B12" s="127" t="s">
        <v>51</v>
      </c>
      <c r="C12" s="128"/>
      <c r="D12" s="128"/>
      <c r="E12" s="128"/>
      <c r="F12" s="128"/>
      <c r="G12" s="128"/>
      <c r="H12" s="129"/>
      <c r="I12" s="65"/>
      <c r="J12" s="66"/>
      <c r="K12" s="18"/>
      <c r="L12" s="118"/>
      <c r="M12" s="117"/>
    </row>
    <row r="13" spans="1:13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5.75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30.75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 t="s">
        <v>33</v>
      </c>
      <c r="B17" s="76"/>
      <c r="C17" s="77"/>
      <c r="D17" s="78"/>
      <c r="E17" s="76"/>
      <c r="F17" s="77"/>
      <c r="G17" s="82" t="s">
        <v>34</v>
      </c>
      <c r="H17" s="79" t="s">
        <v>37</v>
      </c>
      <c r="I17" s="80">
        <v>0</v>
      </c>
      <c r="J17" s="81"/>
      <c r="K17" s="74"/>
      <c r="L17" s="84">
        <v>0.16</v>
      </c>
      <c r="M17" s="38">
        <f aca="true" t="shared" si="0" ref="M17:M38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 t="s">
        <v>33</v>
      </c>
      <c r="B18" s="40"/>
      <c r="C18" s="41"/>
      <c r="D18" s="42"/>
      <c r="E18" s="40"/>
      <c r="F18" s="41"/>
      <c r="G18" s="72" t="s">
        <v>34</v>
      </c>
      <c r="H18" s="43" t="s">
        <v>38</v>
      </c>
      <c r="I18" s="44">
        <v>0</v>
      </c>
      <c r="J18" s="45"/>
      <c r="K18" s="70"/>
      <c r="L18" s="38">
        <v>0.16</v>
      </c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 t="s">
        <v>33</v>
      </c>
      <c r="B19" s="76"/>
      <c r="C19" s="77"/>
      <c r="D19" s="78"/>
      <c r="E19" s="76"/>
      <c r="F19" s="77"/>
      <c r="G19" s="82" t="s">
        <v>34</v>
      </c>
      <c r="H19" s="79" t="s">
        <v>39</v>
      </c>
      <c r="I19" s="80">
        <v>0</v>
      </c>
      <c r="J19" s="52"/>
      <c r="K19" s="69"/>
      <c r="L19" s="38">
        <v>0.16</v>
      </c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 t="s">
        <v>33</v>
      </c>
      <c r="B20" s="40"/>
      <c r="C20" s="41"/>
      <c r="D20" s="42"/>
      <c r="E20" s="40"/>
      <c r="F20" s="41"/>
      <c r="G20" s="72" t="s">
        <v>34</v>
      </c>
      <c r="H20" s="43" t="s">
        <v>40</v>
      </c>
      <c r="I20" s="44">
        <v>650000</v>
      </c>
      <c r="J20" s="45"/>
      <c r="K20" s="70"/>
      <c r="L20" s="38">
        <v>0.16</v>
      </c>
      <c r="M20" s="38">
        <f t="shared" si="0"/>
        <v>104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 t="s">
        <v>33</v>
      </c>
      <c r="B21" s="76"/>
      <c r="C21" s="48"/>
      <c r="D21" s="78"/>
      <c r="E21" s="76"/>
      <c r="F21" s="77"/>
      <c r="G21" s="82" t="s">
        <v>34</v>
      </c>
      <c r="H21" s="79" t="s">
        <v>41</v>
      </c>
      <c r="I21" s="80">
        <v>500000</v>
      </c>
      <c r="J21" s="52"/>
      <c r="K21" s="69"/>
      <c r="L21" s="38">
        <v>0.16</v>
      </c>
      <c r="M21" s="38">
        <f t="shared" si="0"/>
        <v>80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 t="s">
        <v>33</v>
      </c>
      <c r="B22" s="40"/>
      <c r="C22" s="41"/>
      <c r="D22" s="42"/>
      <c r="E22" s="40"/>
      <c r="F22" s="41"/>
      <c r="G22" s="72" t="s">
        <v>34</v>
      </c>
      <c r="H22" s="43" t="s">
        <v>43</v>
      </c>
      <c r="I22" s="44">
        <v>0</v>
      </c>
      <c r="J22" s="45"/>
      <c r="K22" s="70"/>
      <c r="L22" s="38">
        <v>0.16</v>
      </c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 t="s">
        <v>33</v>
      </c>
      <c r="B23" s="47"/>
      <c r="C23" s="48"/>
      <c r="D23" s="49"/>
      <c r="E23" s="47"/>
      <c r="F23" s="48"/>
      <c r="G23" s="73" t="s">
        <v>34</v>
      </c>
      <c r="H23" s="50" t="s">
        <v>44</v>
      </c>
      <c r="I23" s="51">
        <v>0</v>
      </c>
      <c r="J23" s="52"/>
      <c r="K23" s="69"/>
      <c r="L23" s="38">
        <v>0.16</v>
      </c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 t="s">
        <v>33</v>
      </c>
      <c r="B24" s="40"/>
      <c r="C24" s="41"/>
      <c r="D24" s="42"/>
      <c r="E24" s="40"/>
      <c r="F24" s="41"/>
      <c r="G24" s="72" t="s">
        <v>34</v>
      </c>
      <c r="H24" s="43" t="s">
        <v>45</v>
      </c>
      <c r="I24" s="44">
        <v>0</v>
      </c>
      <c r="J24" s="45"/>
      <c r="K24" s="70"/>
      <c r="L24" s="38">
        <v>0.16</v>
      </c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 t="s">
        <v>33</v>
      </c>
      <c r="B25" s="47"/>
      <c r="C25" s="48"/>
      <c r="D25" s="49"/>
      <c r="E25" s="47"/>
      <c r="F25" s="48"/>
      <c r="G25" s="100" t="s">
        <v>46</v>
      </c>
      <c r="H25" s="101" t="s">
        <v>47</v>
      </c>
      <c r="I25" s="51">
        <v>3548610</v>
      </c>
      <c r="J25" s="52"/>
      <c r="K25" s="69"/>
      <c r="L25" s="85">
        <v>0.25</v>
      </c>
      <c r="M25" s="38">
        <f t="shared" si="0"/>
        <v>887.1525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 t="s">
        <v>33</v>
      </c>
      <c r="B26" s="88"/>
      <c r="C26" s="89"/>
      <c r="D26" s="86"/>
      <c r="E26" s="88"/>
      <c r="F26" s="89"/>
      <c r="G26" s="96" t="s">
        <v>48</v>
      </c>
      <c r="H26" s="97" t="s">
        <v>49</v>
      </c>
      <c r="I26" s="92">
        <v>0</v>
      </c>
      <c r="J26" s="93"/>
      <c r="K26" s="94"/>
      <c r="L26" s="38">
        <v>0.16</v>
      </c>
      <c r="M26" s="38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 t="s">
        <v>33</v>
      </c>
      <c r="B27" s="47"/>
      <c r="C27" s="48"/>
      <c r="D27" s="49"/>
      <c r="E27" s="47"/>
      <c r="F27" s="48"/>
      <c r="G27" s="100" t="s">
        <v>46</v>
      </c>
      <c r="H27" s="101" t="s">
        <v>50</v>
      </c>
      <c r="I27" s="51">
        <v>0</v>
      </c>
      <c r="J27" s="52"/>
      <c r="K27" s="69"/>
      <c r="L27" s="85">
        <v>0.16</v>
      </c>
      <c r="M27" s="38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 t="s">
        <v>33</v>
      </c>
      <c r="G28" s="90" t="s">
        <v>34</v>
      </c>
      <c r="H28" s="91" t="s">
        <v>37</v>
      </c>
      <c r="I28" s="92">
        <v>0</v>
      </c>
      <c r="J28" s="93"/>
      <c r="K28" s="94"/>
      <c r="L28" s="38">
        <v>0.52</v>
      </c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 t="s">
        <v>33</v>
      </c>
      <c r="G29" s="73" t="s">
        <v>34</v>
      </c>
      <c r="H29" s="50" t="s">
        <v>38</v>
      </c>
      <c r="I29" s="51">
        <v>0</v>
      </c>
      <c r="J29" s="52"/>
      <c r="K29" s="69"/>
      <c r="L29" s="38">
        <v>0.52</v>
      </c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 t="s">
        <v>33</v>
      </c>
      <c r="G30" s="90" t="s">
        <v>34</v>
      </c>
      <c r="H30" s="91" t="s">
        <v>39</v>
      </c>
      <c r="I30" s="92">
        <v>0</v>
      </c>
      <c r="J30" s="93"/>
      <c r="K30" s="94"/>
      <c r="L30" s="38">
        <v>0.52</v>
      </c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 t="s">
        <v>33</v>
      </c>
      <c r="G31" s="73" t="s">
        <v>34</v>
      </c>
      <c r="H31" s="50" t="s">
        <v>40</v>
      </c>
      <c r="I31" s="51">
        <v>650000</v>
      </c>
      <c r="J31" s="52"/>
      <c r="K31" s="67"/>
      <c r="L31" s="38">
        <v>0.52</v>
      </c>
      <c r="M31" s="38">
        <f t="shared" si="0"/>
        <v>338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 t="s">
        <v>33</v>
      </c>
      <c r="G32" s="90" t="s">
        <v>34</v>
      </c>
      <c r="H32" s="91" t="s">
        <v>41</v>
      </c>
      <c r="I32" s="92">
        <v>500000</v>
      </c>
      <c r="J32" s="93"/>
      <c r="K32" s="94"/>
      <c r="L32" s="38">
        <v>0.52</v>
      </c>
      <c r="M32" s="38">
        <f t="shared" si="0"/>
        <v>260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 t="s">
        <v>33</v>
      </c>
      <c r="G33" s="73" t="s">
        <v>34</v>
      </c>
      <c r="H33" s="50" t="s">
        <v>43</v>
      </c>
      <c r="I33" s="51">
        <v>0</v>
      </c>
      <c r="J33" s="52"/>
      <c r="K33" s="69"/>
      <c r="L33" s="38">
        <v>0.52</v>
      </c>
      <c r="M33" s="38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13" s="7" customFormat="1" ht="36" customHeight="1">
      <c r="A34" s="87"/>
      <c r="B34" s="88"/>
      <c r="C34" s="89"/>
      <c r="D34" s="86"/>
      <c r="E34" s="88"/>
      <c r="F34" s="89" t="s">
        <v>33</v>
      </c>
      <c r="G34" s="90" t="s">
        <v>34</v>
      </c>
      <c r="H34" s="91" t="s">
        <v>44</v>
      </c>
      <c r="I34" s="92">
        <v>0</v>
      </c>
      <c r="J34" s="93"/>
      <c r="K34" s="94"/>
      <c r="L34" s="38">
        <v>0.52</v>
      </c>
      <c r="M34" s="38">
        <f t="shared" si="0"/>
        <v>0</v>
      </c>
    </row>
    <row r="35" spans="1:13" s="7" customFormat="1" ht="36" customHeight="1">
      <c r="A35" s="46"/>
      <c r="B35" s="47"/>
      <c r="C35" s="48"/>
      <c r="D35" s="49"/>
      <c r="E35" s="47"/>
      <c r="F35" s="48" t="s">
        <v>33</v>
      </c>
      <c r="G35" s="73" t="s">
        <v>34</v>
      </c>
      <c r="H35" s="50" t="s">
        <v>45</v>
      </c>
      <c r="I35" s="51">
        <v>0</v>
      </c>
      <c r="J35" s="52"/>
      <c r="K35" s="69"/>
      <c r="L35" s="38">
        <v>0.52</v>
      </c>
      <c r="M35" s="38">
        <f t="shared" si="0"/>
        <v>0</v>
      </c>
    </row>
    <row r="36" spans="1:13" s="7" customFormat="1" ht="36" customHeight="1">
      <c r="A36" s="87"/>
      <c r="B36" s="88"/>
      <c r="C36" s="89"/>
      <c r="D36" s="86"/>
      <c r="E36" s="88"/>
      <c r="F36" s="89" t="s">
        <v>33</v>
      </c>
      <c r="G36" s="96" t="s">
        <v>46</v>
      </c>
      <c r="H36" s="97" t="s">
        <v>47</v>
      </c>
      <c r="I36" s="92">
        <v>3548610</v>
      </c>
      <c r="J36" s="98"/>
      <c r="K36" s="94"/>
      <c r="L36" s="53">
        <v>0.8</v>
      </c>
      <c r="M36" s="38">
        <f t="shared" si="0"/>
        <v>2838.888</v>
      </c>
    </row>
    <row r="37" spans="1:13" s="7" customFormat="1" ht="36" customHeight="1">
      <c r="A37" s="46"/>
      <c r="B37" s="47"/>
      <c r="C37" s="48"/>
      <c r="D37" s="49"/>
      <c r="E37" s="47"/>
      <c r="F37" s="48" t="s">
        <v>33</v>
      </c>
      <c r="G37" s="100" t="s">
        <v>48</v>
      </c>
      <c r="H37" s="101" t="s">
        <v>49</v>
      </c>
      <c r="I37" s="51">
        <v>0</v>
      </c>
      <c r="J37" s="68"/>
      <c r="K37" s="69"/>
      <c r="L37" s="53">
        <v>0.52</v>
      </c>
      <c r="M37" s="38">
        <f t="shared" si="0"/>
        <v>0</v>
      </c>
    </row>
    <row r="38" spans="1:13" s="7" customFormat="1" ht="36" customHeight="1" thickBot="1">
      <c r="A38" s="87"/>
      <c r="B38" s="88"/>
      <c r="C38" s="89"/>
      <c r="D38" s="86"/>
      <c r="E38" s="88"/>
      <c r="F38" s="89" t="s">
        <v>33</v>
      </c>
      <c r="G38" s="96" t="s">
        <v>46</v>
      </c>
      <c r="H38" s="97" t="s">
        <v>50</v>
      </c>
      <c r="I38" s="92">
        <v>0</v>
      </c>
      <c r="J38" s="99"/>
      <c r="K38" s="95"/>
      <c r="L38" s="53">
        <v>0.52</v>
      </c>
      <c r="M38" s="38">
        <f t="shared" si="0"/>
        <v>0</v>
      </c>
    </row>
    <row r="39" spans="1:13" s="7" customFormat="1" ht="24.75" customHeight="1">
      <c r="A39" s="143" t="s">
        <v>42</v>
      </c>
      <c r="B39" s="143"/>
      <c r="C39" s="143"/>
      <c r="D39" s="143"/>
      <c r="E39" s="143"/>
      <c r="F39" s="143"/>
      <c r="G39" s="143"/>
      <c r="H39" s="143"/>
      <c r="I39" s="143"/>
      <c r="J39" s="54"/>
      <c r="K39" s="144" t="s">
        <v>31</v>
      </c>
      <c r="L39" s="145"/>
      <c r="M39" s="83">
        <f>SUM(M17:M38)</f>
        <v>4508.0405</v>
      </c>
    </row>
    <row r="40" spans="1:13" s="7" customFormat="1" ht="24.75" customHeight="1" thickBo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130" t="s">
        <v>54</v>
      </c>
      <c r="L40" s="131"/>
      <c r="M40" s="57">
        <f>M39*7.7/100</f>
        <v>347.1191185</v>
      </c>
    </row>
    <row r="41" spans="7:13" s="7" customFormat="1" ht="24.75" customHeight="1" thickBot="1">
      <c r="G41" s="58"/>
      <c r="H41" s="58"/>
      <c r="I41" s="58"/>
      <c r="J41" s="58"/>
      <c r="K41" s="132" t="s">
        <v>32</v>
      </c>
      <c r="L41" s="133"/>
      <c r="M41" s="59">
        <f>SUM(M39:M40)</f>
        <v>4855.1596185</v>
      </c>
    </row>
    <row r="42" ht="25.5" customHeight="1"/>
  </sheetData>
  <sheetProtection/>
  <mergeCells count="15">
    <mergeCell ref="E7:H7"/>
    <mergeCell ref="D9:K9"/>
    <mergeCell ref="L9:M13"/>
    <mergeCell ref="G10:K10"/>
    <mergeCell ref="B11:E11"/>
    <mergeCell ref="G11:H11"/>
    <mergeCell ref="B12:H12"/>
    <mergeCell ref="K40:L40"/>
    <mergeCell ref="K41:L41"/>
    <mergeCell ref="A14:F14"/>
    <mergeCell ref="L14:M14"/>
    <mergeCell ref="A15:C15"/>
    <mergeCell ref="D15:F15"/>
    <mergeCell ref="A39:I39"/>
    <mergeCell ref="K39:L39"/>
  </mergeCells>
  <hyperlinks>
    <hyperlink ref="B12" r:id="rId1" display="gasser@meyer-spinnler.ch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4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5" zoomScaleNormal="75" zoomScalePageLayoutView="0" workbookViewId="0" topLeftCell="A19">
      <selection activeCell="I32" sqref="I32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0.00390625" style="2" customWidth="1"/>
    <col min="13" max="13" width="17.5742187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66</v>
      </c>
      <c r="J3" s="4"/>
      <c r="K3" s="4"/>
      <c r="L3" s="5"/>
      <c r="M3" s="5"/>
    </row>
    <row r="4" spans="1:13" ht="15">
      <c r="A4" s="6" t="s">
        <v>67</v>
      </c>
      <c r="J4" s="4"/>
      <c r="K4" s="4"/>
      <c r="L4" s="5"/>
      <c r="M4" s="5"/>
    </row>
    <row r="5" spans="1:13" ht="12.75">
      <c r="A5" s="7"/>
      <c r="B5" s="7"/>
      <c r="C5" s="7"/>
      <c r="D5" s="7"/>
      <c r="E5" s="7"/>
      <c r="F5" s="7"/>
      <c r="G5" s="7"/>
      <c r="H5" s="7"/>
      <c r="I5" s="7"/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61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35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60" t="s">
        <v>8</v>
      </c>
      <c r="B10" s="63"/>
      <c r="C10" s="63"/>
      <c r="D10" s="64"/>
      <c r="E10" s="64"/>
      <c r="F10" s="64"/>
      <c r="G10" s="121" t="s">
        <v>52</v>
      </c>
      <c r="H10" s="121"/>
      <c r="I10" s="121"/>
      <c r="J10" s="121"/>
      <c r="K10" s="122"/>
      <c r="L10" s="116"/>
      <c r="M10" s="117"/>
    </row>
    <row r="11" spans="1:13" ht="24.75" customHeight="1">
      <c r="A11" s="62" t="s">
        <v>9</v>
      </c>
      <c r="B11" s="123" t="s">
        <v>53</v>
      </c>
      <c r="C11" s="123"/>
      <c r="D11" s="123"/>
      <c r="E11" s="124"/>
      <c r="F11" s="62" t="s">
        <v>10</v>
      </c>
      <c r="G11" s="125" t="s">
        <v>36</v>
      </c>
      <c r="H11" s="126"/>
      <c r="I11" s="17"/>
      <c r="J11" s="18"/>
      <c r="K11" s="18"/>
      <c r="L11" s="118"/>
      <c r="M11" s="117"/>
    </row>
    <row r="12" spans="1:13" ht="24.75" customHeight="1">
      <c r="A12" s="61" t="s">
        <v>11</v>
      </c>
      <c r="B12" s="127" t="s">
        <v>51</v>
      </c>
      <c r="C12" s="128"/>
      <c r="D12" s="128"/>
      <c r="E12" s="128"/>
      <c r="F12" s="128"/>
      <c r="G12" s="128"/>
      <c r="H12" s="129"/>
      <c r="I12" s="65"/>
      <c r="J12" s="66"/>
      <c r="K12" s="18"/>
      <c r="L12" s="118"/>
      <c r="M12" s="117"/>
    </row>
    <row r="13" spans="1:13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5.75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30.75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 t="s">
        <v>33</v>
      </c>
      <c r="B17" s="76"/>
      <c r="C17" s="77"/>
      <c r="D17" s="78"/>
      <c r="E17" s="76"/>
      <c r="F17" s="77"/>
      <c r="G17" s="82" t="s">
        <v>34</v>
      </c>
      <c r="H17" s="79" t="s">
        <v>37</v>
      </c>
      <c r="I17" s="80">
        <v>0</v>
      </c>
      <c r="J17" s="81"/>
      <c r="K17" s="74"/>
      <c r="L17" s="84">
        <v>0.16</v>
      </c>
      <c r="M17" s="38">
        <f aca="true" t="shared" si="0" ref="M17:M38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 t="s">
        <v>33</v>
      </c>
      <c r="B18" s="40"/>
      <c r="C18" s="41"/>
      <c r="D18" s="42"/>
      <c r="E18" s="40"/>
      <c r="F18" s="41"/>
      <c r="G18" s="72" t="s">
        <v>34</v>
      </c>
      <c r="H18" s="43" t="s">
        <v>38</v>
      </c>
      <c r="I18" s="44">
        <v>0</v>
      </c>
      <c r="J18" s="45"/>
      <c r="K18" s="70"/>
      <c r="L18" s="38">
        <v>0.16</v>
      </c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 t="s">
        <v>33</v>
      </c>
      <c r="B19" s="76"/>
      <c r="C19" s="77"/>
      <c r="D19" s="78"/>
      <c r="E19" s="76"/>
      <c r="F19" s="77"/>
      <c r="G19" s="82" t="s">
        <v>34</v>
      </c>
      <c r="H19" s="79" t="s">
        <v>39</v>
      </c>
      <c r="I19" s="80">
        <v>0</v>
      </c>
      <c r="J19" s="52"/>
      <c r="K19" s="69"/>
      <c r="L19" s="38">
        <v>0.16</v>
      </c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 t="s">
        <v>33</v>
      </c>
      <c r="B20" s="40"/>
      <c r="C20" s="41"/>
      <c r="D20" s="42"/>
      <c r="E20" s="40"/>
      <c r="F20" s="41"/>
      <c r="G20" s="72" t="s">
        <v>34</v>
      </c>
      <c r="H20" s="43" t="s">
        <v>40</v>
      </c>
      <c r="I20" s="44">
        <v>980000</v>
      </c>
      <c r="J20" s="45"/>
      <c r="K20" s="70"/>
      <c r="L20" s="38">
        <v>0.16</v>
      </c>
      <c r="M20" s="38">
        <f t="shared" si="0"/>
        <v>156.8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 t="s">
        <v>33</v>
      </c>
      <c r="B21" s="76"/>
      <c r="C21" s="48"/>
      <c r="D21" s="78"/>
      <c r="E21" s="76"/>
      <c r="F21" s="77"/>
      <c r="G21" s="82" t="s">
        <v>34</v>
      </c>
      <c r="H21" s="79" t="s">
        <v>41</v>
      </c>
      <c r="I21" s="80">
        <v>890000</v>
      </c>
      <c r="J21" s="52"/>
      <c r="K21" s="69"/>
      <c r="L21" s="38">
        <v>0.16</v>
      </c>
      <c r="M21" s="38">
        <f t="shared" si="0"/>
        <v>142.4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 t="s">
        <v>33</v>
      </c>
      <c r="B22" s="40"/>
      <c r="C22" s="41"/>
      <c r="D22" s="42"/>
      <c r="E22" s="40"/>
      <c r="F22" s="41"/>
      <c r="G22" s="72" t="s">
        <v>34</v>
      </c>
      <c r="H22" s="43" t="s">
        <v>43</v>
      </c>
      <c r="I22" s="44">
        <v>0</v>
      </c>
      <c r="J22" s="45"/>
      <c r="K22" s="70"/>
      <c r="L22" s="38">
        <v>0.16</v>
      </c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 t="s">
        <v>33</v>
      </c>
      <c r="B23" s="47"/>
      <c r="C23" s="48"/>
      <c r="D23" s="49"/>
      <c r="E23" s="47"/>
      <c r="F23" s="48"/>
      <c r="G23" s="73" t="s">
        <v>34</v>
      </c>
      <c r="H23" s="50" t="s">
        <v>44</v>
      </c>
      <c r="I23" s="51">
        <v>0</v>
      </c>
      <c r="J23" s="52"/>
      <c r="K23" s="69"/>
      <c r="L23" s="38">
        <v>0.16</v>
      </c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 t="s">
        <v>33</v>
      </c>
      <c r="B24" s="40"/>
      <c r="C24" s="41"/>
      <c r="D24" s="42"/>
      <c r="E24" s="40"/>
      <c r="F24" s="41"/>
      <c r="G24" s="72" t="s">
        <v>34</v>
      </c>
      <c r="H24" s="43" t="s">
        <v>45</v>
      </c>
      <c r="I24" s="44">
        <v>0</v>
      </c>
      <c r="J24" s="45"/>
      <c r="K24" s="70"/>
      <c r="L24" s="38">
        <v>0.16</v>
      </c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 t="s">
        <v>33</v>
      </c>
      <c r="B25" s="47"/>
      <c r="C25" s="48"/>
      <c r="D25" s="49"/>
      <c r="E25" s="47"/>
      <c r="F25" s="48"/>
      <c r="G25" s="100" t="s">
        <v>46</v>
      </c>
      <c r="H25" s="101" t="s">
        <v>47</v>
      </c>
      <c r="I25" s="51">
        <v>5089520</v>
      </c>
      <c r="J25" s="52"/>
      <c r="K25" s="69"/>
      <c r="L25" s="85">
        <v>0.25</v>
      </c>
      <c r="M25" s="38">
        <f t="shared" si="0"/>
        <v>1272.38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 t="s">
        <v>33</v>
      </c>
      <c r="B26" s="88"/>
      <c r="C26" s="89"/>
      <c r="D26" s="86"/>
      <c r="E26" s="88"/>
      <c r="F26" s="89"/>
      <c r="G26" s="96" t="s">
        <v>48</v>
      </c>
      <c r="H26" s="97" t="s">
        <v>49</v>
      </c>
      <c r="I26" s="92">
        <v>0</v>
      </c>
      <c r="J26" s="93"/>
      <c r="K26" s="94"/>
      <c r="L26" s="38">
        <v>0.16</v>
      </c>
      <c r="M26" s="38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 t="s">
        <v>33</v>
      </c>
      <c r="B27" s="47"/>
      <c r="C27" s="48"/>
      <c r="D27" s="49"/>
      <c r="E27" s="47"/>
      <c r="F27" s="48"/>
      <c r="G27" s="100" t="s">
        <v>46</v>
      </c>
      <c r="H27" s="101" t="s">
        <v>50</v>
      </c>
      <c r="I27" s="51">
        <v>0</v>
      </c>
      <c r="J27" s="52"/>
      <c r="K27" s="69"/>
      <c r="L27" s="85">
        <v>0.16</v>
      </c>
      <c r="M27" s="38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 t="s">
        <v>33</v>
      </c>
      <c r="G28" s="90" t="s">
        <v>34</v>
      </c>
      <c r="H28" s="91" t="s">
        <v>37</v>
      </c>
      <c r="I28" s="92">
        <v>0</v>
      </c>
      <c r="J28" s="93"/>
      <c r="K28" s="94"/>
      <c r="L28" s="38">
        <v>0.52</v>
      </c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 t="s">
        <v>33</v>
      </c>
      <c r="G29" s="73" t="s">
        <v>34</v>
      </c>
      <c r="H29" s="50" t="s">
        <v>38</v>
      </c>
      <c r="I29" s="51">
        <v>0</v>
      </c>
      <c r="J29" s="52"/>
      <c r="K29" s="69"/>
      <c r="L29" s="38">
        <v>0.52</v>
      </c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 t="s">
        <v>33</v>
      </c>
      <c r="G30" s="90" t="s">
        <v>34</v>
      </c>
      <c r="H30" s="91" t="s">
        <v>39</v>
      </c>
      <c r="I30" s="92">
        <v>0</v>
      </c>
      <c r="J30" s="93"/>
      <c r="K30" s="94"/>
      <c r="L30" s="38">
        <v>0.52</v>
      </c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 t="s">
        <v>33</v>
      </c>
      <c r="G31" s="73" t="s">
        <v>34</v>
      </c>
      <c r="H31" s="50" t="s">
        <v>40</v>
      </c>
      <c r="I31" s="51">
        <v>980000</v>
      </c>
      <c r="J31" s="52"/>
      <c r="K31" s="67"/>
      <c r="L31" s="38">
        <v>0.52</v>
      </c>
      <c r="M31" s="38">
        <f t="shared" si="0"/>
        <v>509.6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 t="s">
        <v>33</v>
      </c>
      <c r="G32" s="90" t="s">
        <v>34</v>
      </c>
      <c r="H32" s="91" t="s">
        <v>41</v>
      </c>
      <c r="I32" s="92">
        <v>890000</v>
      </c>
      <c r="J32" s="93"/>
      <c r="K32" s="94"/>
      <c r="L32" s="38">
        <v>0.52</v>
      </c>
      <c r="M32" s="38">
        <f t="shared" si="0"/>
        <v>462.8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 t="s">
        <v>33</v>
      </c>
      <c r="G33" s="73" t="s">
        <v>34</v>
      </c>
      <c r="H33" s="50" t="s">
        <v>43</v>
      </c>
      <c r="I33" s="51">
        <v>0</v>
      </c>
      <c r="J33" s="52"/>
      <c r="K33" s="69"/>
      <c r="L33" s="38">
        <v>0.52</v>
      </c>
      <c r="M33" s="38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13" s="7" customFormat="1" ht="36" customHeight="1">
      <c r="A34" s="87"/>
      <c r="B34" s="88"/>
      <c r="C34" s="89"/>
      <c r="D34" s="86"/>
      <c r="E34" s="88"/>
      <c r="F34" s="89" t="s">
        <v>33</v>
      </c>
      <c r="G34" s="90" t="s">
        <v>34</v>
      </c>
      <c r="H34" s="91" t="s">
        <v>44</v>
      </c>
      <c r="I34" s="92">
        <v>0</v>
      </c>
      <c r="J34" s="93"/>
      <c r="K34" s="94"/>
      <c r="L34" s="38">
        <v>0.52</v>
      </c>
      <c r="M34" s="38">
        <f t="shared" si="0"/>
        <v>0</v>
      </c>
    </row>
    <row r="35" spans="1:13" s="7" customFormat="1" ht="36" customHeight="1">
      <c r="A35" s="46"/>
      <c r="B35" s="47"/>
      <c r="C35" s="48"/>
      <c r="D35" s="49"/>
      <c r="E35" s="47"/>
      <c r="F35" s="48" t="s">
        <v>33</v>
      </c>
      <c r="G35" s="73" t="s">
        <v>34</v>
      </c>
      <c r="H35" s="50" t="s">
        <v>45</v>
      </c>
      <c r="I35" s="51">
        <v>0</v>
      </c>
      <c r="J35" s="52"/>
      <c r="K35" s="69"/>
      <c r="L35" s="38">
        <v>0.52</v>
      </c>
      <c r="M35" s="38">
        <f t="shared" si="0"/>
        <v>0</v>
      </c>
    </row>
    <row r="36" spans="1:13" s="7" customFormat="1" ht="36" customHeight="1">
      <c r="A36" s="87"/>
      <c r="B36" s="88"/>
      <c r="C36" s="89"/>
      <c r="D36" s="86"/>
      <c r="E36" s="88"/>
      <c r="F36" s="89" t="s">
        <v>33</v>
      </c>
      <c r="G36" s="96" t="s">
        <v>46</v>
      </c>
      <c r="H36" s="97" t="s">
        <v>47</v>
      </c>
      <c r="I36" s="92">
        <v>5089520</v>
      </c>
      <c r="J36" s="98"/>
      <c r="K36" s="94"/>
      <c r="L36" s="53">
        <v>0.8</v>
      </c>
      <c r="M36" s="38">
        <f t="shared" si="0"/>
        <v>4071.616</v>
      </c>
    </row>
    <row r="37" spans="1:13" s="7" customFormat="1" ht="36" customHeight="1">
      <c r="A37" s="46"/>
      <c r="B37" s="47"/>
      <c r="C37" s="48"/>
      <c r="D37" s="49"/>
      <c r="E37" s="47"/>
      <c r="F37" s="48" t="s">
        <v>33</v>
      </c>
      <c r="G37" s="100" t="s">
        <v>48</v>
      </c>
      <c r="H37" s="101" t="s">
        <v>49</v>
      </c>
      <c r="I37" s="51">
        <v>0</v>
      </c>
      <c r="J37" s="68"/>
      <c r="K37" s="69"/>
      <c r="L37" s="53">
        <v>0.52</v>
      </c>
      <c r="M37" s="38">
        <f t="shared" si="0"/>
        <v>0</v>
      </c>
    </row>
    <row r="38" spans="1:13" s="7" customFormat="1" ht="36" customHeight="1" thickBot="1">
      <c r="A38" s="87"/>
      <c r="B38" s="88"/>
      <c r="C38" s="89"/>
      <c r="D38" s="86"/>
      <c r="E38" s="88"/>
      <c r="F38" s="89" t="s">
        <v>33</v>
      </c>
      <c r="G38" s="96" t="s">
        <v>46</v>
      </c>
      <c r="H38" s="97" t="s">
        <v>50</v>
      </c>
      <c r="I38" s="92">
        <v>0</v>
      </c>
      <c r="J38" s="99"/>
      <c r="K38" s="95"/>
      <c r="L38" s="53">
        <v>0.52</v>
      </c>
      <c r="M38" s="38">
        <f t="shared" si="0"/>
        <v>0</v>
      </c>
    </row>
    <row r="39" spans="1:13" s="7" customFormat="1" ht="24.75" customHeight="1">
      <c r="A39" s="143" t="s">
        <v>42</v>
      </c>
      <c r="B39" s="143"/>
      <c r="C39" s="143"/>
      <c r="D39" s="143"/>
      <c r="E39" s="143"/>
      <c r="F39" s="143"/>
      <c r="G39" s="143"/>
      <c r="H39" s="143"/>
      <c r="I39" s="143"/>
      <c r="J39" s="54"/>
      <c r="K39" s="144" t="s">
        <v>31</v>
      </c>
      <c r="L39" s="145"/>
      <c r="M39" s="83">
        <f>SUM(M17:M38)</f>
        <v>6615.5960000000005</v>
      </c>
    </row>
    <row r="40" spans="1:13" s="7" customFormat="1" ht="24.75" customHeight="1" thickBo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130" t="s">
        <v>54</v>
      </c>
      <c r="L40" s="131"/>
      <c r="M40" s="57">
        <f>M39*7.7/100</f>
        <v>509.400892</v>
      </c>
    </row>
    <row r="41" spans="7:13" s="7" customFormat="1" ht="24.75" customHeight="1" thickBot="1">
      <c r="G41" s="58"/>
      <c r="H41" s="58"/>
      <c r="I41" s="58"/>
      <c r="J41" s="58"/>
      <c r="K41" s="132" t="s">
        <v>32</v>
      </c>
      <c r="L41" s="133"/>
      <c r="M41" s="59">
        <f>SUM(M39:M40)</f>
        <v>7124.996892</v>
      </c>
    </row>
    <row r="42" ht="25.5" customHeight="1"/>
  </sheetData>
  <sheetProtection/>
  <mergeCells count="15">
    <mergeCell ref="E7:H7"/>
    <mergeCell ref="D9:K9"/>
    <mergeCell ref="L9:M13"/>
    <mergeCell ref="G10:K10"/>
    <mergeCell ref="B11:E11"/>
    <mergeCell ref="G11:H11"/>
    <mergeCell ref="B12:H12"/>
    <mergeCell ref="K40:L40"/>
    <mergeCell ref="K41:L41"/>
    <mergeCell ref="A14:F14"/>
    <mergeCell ref="L14:M14"/>
    <mergeCell ref="A15:C15"/>
    <mergeCell ref="D15:F15"/>
    <mergeCell ref="A39:I39"/>
    <mergeCell ref="K39:L39"/>
  </mergeCells>
  <hyperlinks>
    <hyperlink ref="B12" r:id="rId1" display="gasser@meyer-spinnler.ch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4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5" zoomScaleNormal="75" zoomScalePageLayoutView="0" workbookViewId="0" topLeftCell="A1">
      <selection activeCell="I33" sqref="I33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0.00390625" style="2" customWidth="1"/>
    <col min="13" max="13" width="17.5742187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66</v>
      </c>
      <c r="J3" s="4"/>
      <c r="K3" s="4"/>
      <c r="L3" s="5"/>
      <c r="M3" s="5"/>
    </row>
    <row r="4" spans="1:13" ht="15">
      <c r="A4" s="6" t="s">
        <v>67</v>
      </c>
      <c r="J4" s="4"/>
      <c r="K4" s="4"/>
      <c r="L4" s="5"/>
      <c r="M4" s="5"/>
    </row>
    <row r="5" spans="1:13" ht="12.75">
      <c r="A5" s="7"/>
      <c r="B5" s="7"/>
      <c r="C5" s="7"/>
      <c r="D5" s="7"/>
      <c r="E5" s="7"/>
      <c r="F5" s="7"/>
      <c r="G5" s="7"/>
      <c r="H5" s="7"/>
      <c r="I5" s="7"/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62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35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60" t="s">
        <v>8</v>
      </c>
      <c r="B10" s="63"/>
      <c r="C10" s="63"/>
      <c r="D10" s="64"/>
      <c r="E10" s="64"/>
      <c r="F10" s="64"/>
      <c r="G10" s="121" t="s">
        <v>52</v>
      </c>
      <c r="H10" s="121"/>
      <c r="I10" s="121"/>
      <c r="J10" s="121"/>
      <c r="K10" s="122"/>
      <c r="L10" s="116"/>
      <c r="M10" s="117"/>
    </row>
    <row r="11" spans="1:13" ht="24.75" customHeight="1">
      <c r="A11" s="62" t="s">
        <v>9</v>
      </c>
      <c r="B11" s="123" t="s">
        <v>53</v>
      </c>
      <c r="C11" s="123"/>
      <c r="D11" s="123"/>
      <c r="E11" s="124"/>
      <c r="F11" s="62" t="s">
        <v>10</v>
      </c>
      <c r="G11" s="125" t="s">
        <v>36</v>
      </c>
      <c r="H11" s="126"/>
      <c r="I11" s="17"/>
      <c r="J11" s="18"/>
      <c r="K11" s="18"/>
      <c r="L11" s="118"/>
      <c r="M11" s="117"/>
    </row>
    <row r="12" spans="1:13" ht="24.75" customHeight="1">
      <c r="A12" s="61" t="s">
        <v>11</v>
      </c>
      <c r="B12" s="127" t="s">
        <v>51</v>
      </c>
      <c r="C12" s="128"/>
      <c r="D12" s="128"/>
      <c r="E12" s="128"/>
      <c r="F12" s="128"/>
      <c r="G12" s="128"/>
      <c r="H12" s="129"/>
      <c r="I12" s="65"/>
      <c r="J12" s="66"/>
      <c r="K12" s="18"/>
      <c r="L12" s="118"/>
      <c r="M12" s="117"/>
    </row>
    <row r="13" spans="1:13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5.75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30.75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 t="s">
        <v>33</v>
      </c>
      <c r="B17" s="76"/>
      <c r="C17" s="77"/>
      <c r="D17" s="78"/>
      <c r="E17" s="76"/>
      <c r="F17" s="77"/>
      <c r="G17" s="82" t="s">
        <v>34</v>
      </c>
      <c r="H17" s="79" t="s">
        <v>37</v>
      </c>
      <c r="I17" s="80">
        <v>0</v>
      </c>
      <c r="J17" s="81"/>
      <c r="K17" s="74"/>
      <c r="L17" s="84">
        <v>0.16</v>
      </c>
      <c r="M17" s="38">
        <f aca="true" t="shared" si="0" ref="M17:M38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 t="s">
        <v>33</v>
      </c>
      <c r="B18" s="40"/>
      <c r="C18" s="41"/>
      <c r="D18" s="42"/>
      <c r="E18" s="40"/>
      <c r="F18" s="41"/>
      <c r="G18" s="72" t="s">
        <v>34</v>
      </c>
      <c r="H18" s="43" t="s">
        <v>38</v>
      </c>
      <c r="I18" s="44">
        <v>0</v>
      </c>
      <c r="J18" s="45"/>
      <c r="K18" s="70"/>
      <c r="L18" s="38">
        <v>0.16</v>
      </c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 t="s">
        <v>33</v>
      </c>
      <c r="B19" s="76"/>
      <c r="C19" s="77"/>
      <c r="D19" s="78"/>
      <c r="E19" s="76"/>
      <c r="F19" s="77"/>
      <c r="G19" s="82" t="s">
        <v>34</v>
      </c>
      <c r="H19" s="79" t="s">
        <v>39</v>
      </c>
      <c r="I19" s="80">
        <v>0</v>
      </c>
      <c r="J19" s="52"/>
      <c r="K19" s="69"/>
      <c r="L19" s="38">
        <v>0.16</v>
      </c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 t="s">
        <v>33</v>
      </c>
      <c r="B20" s="40"/>
      <c r="C20" s="41"/>
      <c r="D20" s="42"/>
      <c r="E20" s="40"/>
      <c r="F20" s="41"/>
      <c r="G20" s="72" t="s">
        <v>34</v>
      </c>
      <c r="H20" s="43" t="s">
        <v>40</v>
      </c>
      <c r="I20" s="44">
        <v>350000</v>
      </c>
      <c r="J20" s="45"/>
      <c r="K20" s="70"/>
      <c r="L20" s="38">
        <v>0.16</v>
      </c>
      <c r="M20" s="38">
        <f t="shared" si="0"/>
        <v>56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 t="s">
        <v>33</v>
      </c>
      <c r="B21" s="76"/>
      <c r="C21" s="48"/>
      <c r="D21" s="78"/>
      <c r="E21" s="76"/>
      <c r="F21" s="77"/>
      <c r="G21" s="82" t="s">
        <v>34</v>
      </c>
      <c r="H21" s="79" t="s">
        <v>41</v>
      </c>
      <c r="I21" s="80">
        <v>800000</v>
      </c>
      <c r="J21" s="52"/>
      <c r="K21" s="69"/>
      <c r="L21" s="38">
        <v>0.16</v>
      </c>
      <c r="M21" s="38">
        <f t="shared" si="0"/>
        <v>128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 t="s">
        <v>33</v>
      </c>
      <c r="B22" s="40"/>
      <c r="C22" s="41"/>
      <c r="D22" s="42"/>
      <c r="E22" s="40"/>
      <c r="F22" s="41"/>
      <c r="G22" s="72" t="s">
        <v>34</v>
      </c>
      <c r="H22" s="43" t="s">
        <v>43</v>
      </c>
      <c r="I22" s="44">
        <v>0</v>
      </c>
      <c r="J22" s="45"/>
      <c r="K22" s="70"/>
      <c r="L22" s="38">
        <v>0.16</v>
      </c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 t="s">
        <v>33</v>
      </c>
      <c r="B23" s="47"/>
      <c r="C23" s="48"/>
      <c r="D23" s="49"/>
      <c r="E23" s="47"/>
      <c r="F23" s="48"/>
      <c r="G23" s="73" t="s">
        <v>34</v>
      </c>
      <c r="H23" s="50" t="s">
        <v>44</v>
      </c>
      <c r="I23" s="51">
        <v>0</v>
      </c>
      <c r="J23" s="52"/>
      <c r="K23" s="69"/>
      <c r="L23" s="38">
        <v>0.16</v>
      </c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 t="s">
        <v>33</v>
      </c>
      <c r="B24" s="40"/>
      <c r="C24" s="41"/>
      <c r="D24" s="42"/>
      <c r="E24" s="40"/>
      <c r="F24" s="41"/>
      <c r="G24" s="72" t="s">
        <v>34</v>
      </c>
      <c r="H24" s="43" t="s">
        <v>45</v>
      </c>
      <c r="I24" s="44">
        <v>0</v>
      </c>
      <c r="J24" s="45"/>
      <c r="K24" s="70"/>
      <c r="L24" s="38">
        <v>0.16</v>
      </c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 t="s">
        <v>33</v>
      </c>
      <c r="B25" s="47"/>
      <c r="C25" s="48"/>
      <c r="D25" s="49"/>
      <c r="E25" s="47"/>
      <c r="F25" s="48"/>
      <c r="G25" s="100" t="s">
        <v>46</v>
      </c>
      <c r="H25" s="101" t="s">
        <v>47</v>
      </c>
      <c r="I25" s="51">
        <v>0</v>
      </c>
      <c r="J25" s="52"/>
      <c r="K25" s="69"/>
      <c r="L25" s="85">
        <v>0.25</v>
      </c>
      <c r="M25" s="38">
        <f t="shared" si="0"/>
        <v>0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 t="s">
        <v>33</v>
      </c>
      <c r="B26" s="88"/>
      <c r="C26" s="89"/>
      <c r="D26" s="86"/>
      <c r="E26" s="88"/>
      <c r="F26" s="89"/>
      <c r="G26" s="96" t="s">
        <v>48</v>
      </c>
      <c r="H26" s="97" t="s">
        <v>49</v>
      </c>
      <c r="I26" s="92">
        <v>0</v>
      </c>
      <c r="J26" s="93"/>
      <c r="K26" s="94"/>
      <c r="L26" s="38">
        <v>0.16</v>
      </c>
      <c r="M26" s="38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 t="s">
        <v>33</v>
      </c>
      <c r="B27" s="47"/>
      <c r="C27" s="48"/>
      <c r="D27" s="49"/>
      <c r="E27" s="47"/>
      <c r="F27" s="48"/>
      <c r="G27" s="100" t="s">
        <v>46</v>
      </c>
      <c r="H27" s="101" t="s">
        <v>50</v>
      </c>
      <c r="I27" s="51">
        <v>0</v>
      </c>
      <c r="J27" s="52"/>
      <c r="K27" s="69"/>
      <c r="L27" s="85">
        <v>0.16</v>
      </c>
      <c r="M27" s="38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 t="s">
        <v>33</v>
      </c>
      <c r="G28" s="90" t="s">
        <v>34</v>
      </c>
      <c r="H28" s="91" t="s">
        <v>37</v>
      </c>
      <c r="I28" s="92">
        <v>0</v>
      </c>
      <c r="J28" s="93"/>
      <c r="K28" s="94"/>
      <c r="L28" s="38">
        <v>0.52</v>
      </c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 t="s">
        <v>33</v>
      </c>
      <c r="G29" s="73" t="s">
        <v>34</v>
      </c>
      <c r="H29" s="50" t="s">
        <v>38</v>
      </c>
      <c r="I29" s="51">
        <v>0</v>
      </c>
      <c r="J29" s="52"/>
      <c r="K29" s="69"/>
      <c r="L29" s="38">
        <v>0.52</v>
      </c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 t="s">
        <v>33</v>
      </c>
      <c r="G30" s="90" t="s">
        <v>34</v>
      </c>
      <c r="H30" s="91" t="s">
        <v>39</v>
      </c>
      <c r="I30" s="92">
        <v>0</v>
      </c>
      <c r="J30" s="93"/>
      <c r="K30" s="94"/>
      <c r="L30" s="38">
        <v>0.52</v>
      </c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 t="s">
        <v>33</v>
      </c>
      <c r="G31" s="73" t="s">
        <v>34</v>
      </c>
      <c r="H31" s="50" t="s">
        <v>40</v>
      </c>
      <c r="I31" s="51">
        <v>350000</v>
      </c>
      <c r="J31" s="52"/>
      <c r="K31" s="67"/>
      <c r="L31" s="38">
        <v>0.52</v>
      </c>
      <c r="M31" s="38">
        <f t="shared" si="0"/>
        <v>182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 t="s">
        <v>33</v>
      </c>
      <c r="G32" s="90" t="s">
        <v>34</v>
      </c>
      <c r="H32" s="91" t="s">
        <v>41</v>
      </c>
      <c r="I32" s="92">
        <v>800000</v>
      </c>
      <c r="J32" s="93"/>
      <c r="K32" s="94"/>
      <c r="L32" s="38">
        <v>0.52</v>
      </c>
      <c r="M32" s="38">
        <f t="shared" si="0"/>
        <v>416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 t="s">
        <v>33</v>
      </c>
      <c r="G33" s="73" t="s">
        <v>34</v>
      </c>
      <c r="H33" s="50" t="s">
        <v>43</v>
      </c>
      <c r="I33" s="51">
        <v>0</v>
      </c>
      <c r="J33" s="52"/>
      <c r="K33" s="69"/>
      <c r="L33" s="38">
        <v>0.52</v>
      </c>
      <c r="M33" s="38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13" s="7" customFormat="1" ht="36" customHeight="1">
      <c r="A34" s="87"/>
      <c r="B34" s="88"/>
      <c r="C34" s="89"/>
      <c r="D34" s="86"/>
      <c r="E34" s="88"/>
      <c r="F34" s="89" t="s">
        <v>33</v>
      </c>
      <c r="G34" s="90" t="s">
        <v>34</v>
      </c>
      <c r="H34" s="91" t="s">
        <v>44</v>
      </c>
      <c r="I34" s="92">
        <v>0</v>
      </c>
      <c r="J34" s="93"/>
      <c r="K34" s="94"/>
      <c r="L34" s="38">
        <v>0.52</v>
      </c>
      <c r="M34" s="38">
        <f t="shared" si="0"/>
        <v>0</v>
      </c>
    </row>
    <row r="35" spans="1:13" s="7" customFormat="1" ht="36" customHeight="1">
      <c r="A35" s="46"/>
      <c r="B35" s="47"/>
      <c r="C35" s="48"/>
      <c r="D35" s="49"/>
      <c r="E35" s="47"/>
      <c r="F35" s="48" t="s">
        <v>33</v>
      </c>
      <c r="G35" s="73" t="s">
        <v>34</v>
      </c>
      <c r="H35" s="50" t="s">
        <v>45</v>
      </c>
      <c r="I35" s="51">
        <v>0</v>
      </c>
      <c r="J35" s="52"/>
      <c r="K35" s="69"/>
      <c r="L35" s="38">
        <v>0.52</v>
      </c>
      <c r="M35" s="38">
        <f t="shared" si="0"/>
        <v>0</v>
      </c>
    </row>
    <row r="36" spans="1:13" s="7" customFormat="1" ht="36" customHeight="1">
      <c r="A36" s="87"/>
      <c r="B36" s="88"/>
      <c r="C36" s="89"/>
      <c r="D36" s="86"/>
      <c r="E36" s="88"/>
      <c r="F36" s="89" t="s">
        <v>33</v>
      </c>
      <c r="G36" s="96" t="s">
        <v>46</v>
      </c>
      <c r="H36" s="97" t="s">
        <v>47</v>
      </c>
      <c r="I36" s="92">
        <v>0</v>
      </c>
      <c r="J36" s="98"/>
      <c r="K36" s="94"/>
      <c r="L36" s="53">
        <v>0.8</v>
      </c>
      <c r="M36" s="38">
        <f t="shared" si="0"/>
        <v>0</v>
      </c>
    </row>
    <row r="37" spans="1:13" s="7" customFormat="1" ht="36" customHeight="1">
      <c r="A37" s="46"/>
      <c r="B37" s="47"/>
      <c r="C37" s="48"/>
      <c r="D37" s="49"/>
      <c r="E37" s="47"/>
      <c r="F37" s="48" t="s">
        <v>33</v>
      </c>
      <c r="G37" s="100" t="s">
        <v>48</v>
      </c>
      <c r="H37" s="101" t="s">
        <v>49</v>
      </c>
      <c r="I37" s="51">
        <v>0</v>
      </c>
      <c r="J37" s="68"/>
      <c r="K37" s="69"/>
      <c r="L37" s="53">
        <v>0.52</v>
      </c>
      <c r="M37" s="38">
        <f t="shared" si="0"/>
        <v>0</v>
      </c>
    </row>
    <row r="38" spans="1:13" s="7" customFormat="1" ht="36" customHeight="1" thickBot="1">
      <c r="A38" s="87"/>
      <c r="B38" s="88"/>
      <c r="C38" s="89"/>
      <c r="D38" s="86"/>
      <c r="E38" s="88"/>
      <c r="F38" s="89" t="s">
        <v>33</v>
      </c>
      <c r="G38" s="96" t="s">
        <v>46</v>
      </c>
      <c r="H38" s="97" t="s">
        <v>50</v>
      </c>
      <c r="I38" s="92">
        <v>0</v>
      </c>
      <c r="J38" s="99"/>
      <c r="K38" s="95"/>
      <c r="L38" s="53">
        <v>0.52</v>
      </c>
      <c r="M38" s="38">
        <f t="shared" si="0"/>
        <v>0</v>
      </c>
    </row>
    <row r="39" spans="1:13" s="7" customFormat="1" ht="24.75" customHeight="1">
      <c r="A39" s="143" t="s">
        <v>42</v>
      </c>
      <c r="B39" s="143"/>
      <c r="C39" s="143"/>
      <c r="D39" s="143"/>
      <c r="E39" s="143"/>
      <c r="F39" s="143"/>
      <c r="G39" s="143"/>
      <c r="H39" s="143"/>
      <c r="I39" s="143"/>
      <c r="J39" s="54"/>
      <c r="K39" s="144" t="s">
        <v>31</v>
      </c>
      <c r="L39" s="145"/>
      <c r="M39" s="83">
        <f>SUM(M17:M38)</f>
        <v>782</v>
      </c>
    </row>
    <row r="40" spans="1:13" s="7" customFormat="1" ht="24.75" customHeight="1" thickBo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130" t="s">
        <v>54</v>
      </c>
      <c r="L40" s="131"/>
      <c r="M40" s="57">
        <f>M39*7.7/100</f>
        <v>60.214000000000006</v>
      </c>
    </row>
    <row r="41" spans="7:13" s="7" customFormat="1" ht="24.75" customHeight="1" thickBot="1">
      <c r="G41" s="58"/>
      <c r="H41" s="58"/>
      <c r="I41" s="58"/>
      <c r="J41" s="58"/>
      <c r="K41" s="132" t="s">
        <v>32</v>
      </c>
      <c r="L41" s="133"/>
      <c r="M41" s="59">
        <f>SUM(M39:M40)</f>
        <v>842.214</v>
      </c>
    </row>
    <row r="42" ht="25.5" customHeight="1"/>
  </sheetData>
  <sheetProtection/>
  <mergeCells count="15">
    <mergeCell ref="E7:H7"/>
    <mergeCell ref="D9:K9"/>
    <mergeCell ref="L9:M13"/>
    <mergeCell ref="G10:K10"/>
    <mergeCell ref="B11:E11"/>
    <mergeCell ref="G11:H11"/>
    <mergeCell ref="B12:H12"/>
    <mergeCell ref="K40:L40"/>
    <mergeCell ref="K41:L41"/>
    <mergeCell ref="A14:F14"/>
    <mergeCell ref="L14:M14"/>
    <mergeCell ref="A15:C15"/>
    <mergeCell ref="D15:F15"/>
    <mergeCell ref="A39:I39"/>
    <mergeCell ref="K39:L39"/>
  </mergeCells>
  <hyperlinks>
    <hyperlink ref="B12" r:id="rId1" display="gasser@meyer-spinnler.ch"/>
  </hyperlink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4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="75" zoomScaleNormal="75" zoomScalePageLayoutView="0" workbookViewId="0" topLeftCell="A3">
      <selection activeCell="H19" sqref="H19"/>
    </sheetView>
  </sheetViews>
  <sheetFormatPr defaultColWidth="11.421875" defaultRowHeight="12.75"/>
  <cols>
    <col min="1" max="1" width="7.7109375" style="3" customWidth="1"/>
    <col min="2" max="2" width="5.57421875" style="3" customWidth="1"/>
    <col min="3" max="3" width="5.7109375" style="3" customWidth="1"/>
    <col min="4" max="4" width="7.7109375" style="3" customWidth="1"/>
    <col min="5" max="5" width="5.7109375" style="3" customWidth="1"/>
    <col min="6" max="6" width="6.7109375" style="3" customWidth="1"/>
    <col min="7" max="7" width="8.00390625" style="3" customWidth="1"/>
    <col min="8" max="8" width="52.28125" style="3" customWidth="1"/>
    <col min="9" max="9" width="13.7109375" style="3" customWidth="1"/>
    <col min="10" max="10" width="11.421875" style="3" customWidth="1"/>
    <col min="11" max="11" width="10.421875" style="3" customWidth="1"/>
    <col min="12" max="12" width="11.140625" style="2" customWidth="1"/>
    <col min="13" max="13" width="16.8515625" style="2" customWidth="1"/>
    <col min="14" max="15" width="11.421875" style="2" customWidth="1"/>
    <col min="16" max="16" width="13.28125" style="2" bestFit="1" customWidth="1"/>
    <col min="17" max="51" width="11.421875" style="2" customWidth="1"/>
    <col min="53" max="53" width="11.421875" style="2" customWidth="1" collapsed="1"/>
    <col min="54" max="16384" width="11.421875" style="2" customWidth="1"/>
  </cols>
  <sheetData>
    <row r="1" spans="1:13" ht="15">
      <c r="A1" s="1" t="s">
        <v>0</v>
      </c>
      <c r="B1" s="2"/>
      <c r="C1" s="2"/>
      <c r="E1" s="2"/>
      <c r="F1" s="2"/>
      <c r="G1" s="2"/>
      <c r="J1" s="4"/>
      <c r="K1" s="4"/>
      <c r="L1" s="5"/>
      <c r="M1" s="5"/>
    </row>
    <row r="2" spans="1:13" ht="15">
      <c r="A2" s="6" t="s">
        <v>1</v>
      </c>
      <c r="J2" s="4"/>
      <c r="K2" s="4"/>
      <c r="L2" s="5"/>
      <c r="M2" s="5"/>
    </row>
    <row r="3" spans="1:13" ht="15">
      <c r="A3" s="6" t="s">
        <v>66</v>
      </c>
      <c r="J3" s="4"/>
      <c r="K3" s="4"/>
      <c r="L3" s="5"/>
      <c r="M3" s="5"/>
    </row>
    <row r="4" spans="1:13" ht="15">
      <c r="A4" s="6" t="s">
        <v>67</v>
      </c>
      <c r="J4" s="4"/>
      <c r="K4" s="4"/>
      <c r="L4" s="5"/>
      <c r="M4" s="5"/>
    </row>
    <row r="5" spans="1:13" ht="12.75">
      <c r="A5" s="7"/>
      <c r="B5" s="7"/>
      <c r="C5" s="7"/>
      <c r="D5" s="7"/>
      <c r="E5" s="7"/>
      <c r="F5" s="7"/>
      <c r="G5" s="7"/>
      <c r="H5" s="7"/>
      <c r="J5" s="4"/>
      <c r="K5" s="4"/>
      <c r="L5" s="5"/>
      <c r="M5" s="5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4"/>
      <c r="K6" s="4"/>
      <c r="L6" s="5"/>
      <c r="M6" s="5"/>
    </row>
    <row r="7" spans="1:13" s="13" customFormat="1" ht="23.25" customHeight="1">
      <c r="A7" s="8" t="s">
        <v>5</v>
      </c>
      <c r="B7" s="8"/>
      <c r="C7" s="9"/>
      <c r="D7" s="9"/>
      <c r="E7" s="108" t="s">
        <v>68</v>
      </c>
      <c r="F7" s="109"/>
      <c r="G7" s="109"/>
      <c r="H7" s="110"/>
      <c r="I7" s="10"/>
      <c r="J7" s="11"/>
      <c r="K7" s="11"/>
      <c r="L7" s="12"/>
      <c r="M7" s="12"/>
    </row>
    <row r="8" spans="1:11" ht="13.5" thickBo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23.25" customHeight="1">
      <c r="A9" s="10" t="s">
        <v>6</v>
      </c>
      <c r="B9" s="16"/>
      <c r="C9" s="16"/>
      <c r="D9" s="111" t="s">
        <v>69</v>
      </c>
      <c r="E9" s="112"/>
      <c r="F9" s="112"/>
      <c r="G9" s="112"/>
      <c r="H9" s="112"/>
      <c r="I9" s="112"/>
      <c r="J9" s="112"/>
      <c r="K9" s="113"/>
      <c r="L9" s="114" t="s">
        <v>7</v>
      </c>
      <c r="M9" s="115"/>
    </row>
    <row r="10" spans="1:13" ht="24.75" customHeight="1">
      <c r="A10" s="102" t="s">
        <v>8</v>
      </c>
      <c r="B10" s="103"/>
      <c r="C10" s="103"/>
      <c r="D10" s="64"/>
      <c r="E10" s="64"/>
      <c r="F10" s="64"/>
      <c r="G10" s="121" t="s">
        <v>70</v>
      </c>
      <c r="H10" s="122"/>
      <c r="I10" s="148" t="s">
        <v>71</v>
      </c>
      <c r="J10" s="149"/>
      <c r="K10" s="150"/>
      <c r="L10" s="116"/>
      <c r="M10" s="117"/>
    </row>
    <row r="11" spans="1:13" ht="24.75" customHeight="1">
      <c r="A11" s="104" t="s">
        <v>9</v>
      </c>
      <c r="B11" s="123" t="s">
        <v>72</v>
      </c>
      <c r="C11" s="123"/>
      <c r="D11" s="123"/>
      <c r="E11" s="124"/>
      <c r="F11" s="104" t="s">
        <v>10</v>
      </c>
      <c r="G11" s="125" t="s">
        <v>70</v>
      </c>
      <c r="H11" s="125"/>
      <c r="I11" s="105" t="s">
        <v>73</v>
      </c>
      <c r="J11" s="151"/>
      <c r="K11" s="152"/>
      <c r="L11" s="116"/>
      <c r="M11" s="117"/>
    </row>
    <row r="12" spans="1:13" ht="24.75" customHeight="1">
      <c r="A12" s="106" t="s">
        <v>11</v>
      </c>
      <c r="B12" s="127" t="s">
        <v>74</v>
      </c>
      <c r="C12" s="128"/>
      <c r="D12" s="128"/>
      <c r="E12" s="128"/>
      <c r="F12" s="128"/>
      <c r="G12" s="128"/>
      <c r="H12" s="128"/>
      <c r="I12" s="107" t="s">
        <v>75</v>
      </c>
      <c r="J12" s="146"/>
      <c r="K12" s="147"/>
      <c r="L12" s="116"/>
      <c r="M12" s="117"/>
    </row>
    <row r="13" spans="1:13" ht="13.5" customHeight="1" thickBot="1">
      <c r="A13" s="16"/>
      <c r="B13" s="16"/>
      <c r="C13" s="16"/>
      <c r="D13" s="16"/>
      <c r="E13" s="16"/>
      <c r="F13" s="16"/>
      <c r="G13" s="16"/>
      <c r="H13" s="16"/>
      <c r="I13" s="16"/>
      <c r="J13" s="15"/>
      <c r="K13" s="15"/>
      <c r="L13" s="119"/>
      <c r="M13" s="120"/>
    </row>
    <row r="14" spans="1:13" ht="81.75" customHeight="1">
      <c r="A14" s="134" t="s">
        <v>12</v>
      </c>
      <c r="B14" s="135"/>
      <c r="C14" s="135"/>
      <c r="D14" s="136"/>
      <c r="E14" s="136"/>
      <c r="F14" s="137"/>
      <c r="G14" s="19" t="s">
        <v>13</v>
      </c>
      <c r="H14" s="20" t="s">
        <v>14</v>
      </c>
      <c r="I14" s="20" t="s">
        <v>15</v>
      </c>
      <c r="J14" s="20" t="s">
        <v>16</v>
      </c>
      <c r="K14" s="21" t="s">
        <v>17</v>
      </c>
      <c r="L14" s="138" t="s">
        <v>18</v>
      </c>
      <c r="M14" s="139"/>
    </row>
    <row r="15" spans="1:23" s="27" customFormat="1" ht="12.75" customHeight="1">
      <c r="A15" s="140" t="s">
        <v>19</v>
      </c>
      <c r="B15" s="141"/>
      <c r="C15" s="141"/>
      <c r="D15" s="141" t="s">
        <v>20</v>
      </c>
      <c r="E15" s="141"/>
      <c r="F15" s="142"/>
      <c r="G15" s="22"/>
      <c r="H15" s="22"/>
      <c r="I15" s="22"/>
      <c r="J15" s="23"/>
      <c r="K15" s="24"/>
      <c r="L15" s="25"/>
      <c r="M15" s="26"/>
      <c r="O15" s="2"/>
      <c r="P15" s="2"/>
      <c r="Q15" s="2"/>
      <c r="R15" s="2"/>
      <c r="S15" s="2"/>
      <c r="T15" s="2"/>
      <c r="U15" s="2"/>
      <c r="V15" s="2"/>
      <c r="W15" s="2"/>
    </row>
    <row r="16" spans="1:23" s="27" customFormat="1" ht="43.5" customHeight="1" thickBot="1">
      <c r="A16" s="28" t="s">
        <v>21</v>
      </c>
      <c r="B16" s="29" t="s">
        <v>22</v>
      </c>
      <c r="C16" s="30" t="s">
        <v>23</v>
      </c>
      <c r="D16" s="31" t="s">
        <v>21</v>
      </c>
      <c r="E16" s="29" t="s">
        <v>22</v>
      </c>
      <c r="F16" s="30" t="s">
        <v>23</v>
      </c>
      <c r="G16" s="32" t="s">
        <v>24</v>
      </c>
      <c r="H16" s="33" t="s">
        <v>25</v>
      </c>
      <c r="I16" s="34" t="s">
        <v>26</v>
      </c>
      <c r="J16" s="34" t="s">
        <v>27</v>
      </c>
      <c r="K16" s="35" t="s">
        <v>28</v>
      </c>
      <c r="L16" s="36" t="s">
        <v>29</v>
      </c>
      <c r="M16" s="37" t="s">
        <v>30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s="7" customFormat="1" ht="36" customHeight="1">
      <c r="A17" s="75"/>
      <c r="B17" s="76"/>
      <c r="C17" s="77"/>
      <c r="D17" s="78"/>
      <c r="E17" s="76"/>
      <c r="F17" s="77"/>
      <c r="G17" s="82"/>
      <c r="H17" s="79"/>
      <c r="I17" s="80"/>
      <c r="J17" s="81"/>
      <c r="K17" s="74"/>
      <c r="L17" s="84"/>
      <c r="M17" s="38">
        <f aca="true" t="shared" si="0" ref="M17:M42">I17*L17/1000</f>
        <v>0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s="7" customFormat="1" ht="36" customHeight="1">
      <c r="A18" s="39"/>
      <c r="B18" s="40"/>
      <c r="C18" s="41"/>
      <c r="D18" s="42"/>
      <c r="E18" s="40"/>
      <c r="F18" s="41"/>
      <c r="G18" s="72"/>
      <c r="H18" s="43"/>
      <c r="I18" s="44"/>
      <c r="J18" s="45"/>
      <c r="K18" s="70"/>
      <c r="L18" s="38"/>
      <c r="M18" s="38">
        <f t="shared" si="0"/>
        <v>0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s="7" customFormat="1" ht="36" customHeight="1">
      <c r="A19" s="75"/>
      <c r="B19" s="76"/>
      <c r="C19" s="77"/>
      <c r="D19" s="78"/>
      <c r="E19" s="76"/>
      <c r="F19" s="77"/>
      <c r="G19" s="82"/>
      <c r="H19" s="79"/>
      <c r="I19" s="80"/>
      <c r="J19" s="52"/>
      <c r="K19" s="69"/>
      <c r="L19" s="38"/>
      <c r="M19" s="38">
        <f t="shared" si="0"/>
        <v>0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s="7" customFormat="1" ht="36" customHeight="1">
      <c r="A20" s="39"/>
      <c r="B20" s="40"/>
      <c r="C20" s="41"/>
      <c r="D20" s="42"/>
      <c r="E20" s="40"/>
      <c r="F20" s="41"/>
      <c r="G20" s="72"/>
      <c r="H20" s="43"/>
      <c r="I20" s="44"/>
      <c r="J20" s="45"/>
      <c r="K20" s="70"/>
      <c r="L20" s="38"/>
      <c r="M20" s="38">
        <f t="shared" si="0"/>
        <v>0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s="7" customFormat="1" ht="36" customHeight="1">
      <c r="A21" s="75"/>
      <c r="B21" s="76"/>
      <c r="C21" s="48"/>
      <c r="D21" s="78"/>
      <c r="E21" s="76"/>
      <c r="F21" s="77"/>
      <c r="G21" s="82"/>
      <c r="H21" s="79"/>
      <c r="I21" s="80"/>
      <c r="J21" s="52"/>
      <c r="K21" s="69"/>
      <c r="L21" s="38"/>
      <c r="M21" s="38">
        <f t="shared" si="0"/>
        <v>0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s="7" customFormat="1" ht="36" customHeight="1">
      <c r="A22" s="39"/>
      <c r="B22" s="40"/>
      <c r="C22" s="41"/>
      <c r="D22" s="42"/>
      <c r="E22" s="40"/>
      <c r="F22" s="41"/>
      <c r="G22" s="72"/>
      <c r="H22" s="43"/>
      <c r="I22" s="44"/>
      <c r="J22" s="45"/>
      <c r="K22" s="70"/>
      <c r="L22" s="38"/>
      <c r="M22" s="38">
        <f t="shared" si="0"/>
        <v>0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s="7" customFormat="1" ht="36" customHeight="1">
      <c r="A23" s="46"/>
      <c r="B23" s="47"/>
      <c r="C23" s="48"/>
      <c r="D23" s="49"/>
      <c r="E23" s="47"/>
      <c r="F23" s="48"/>
      <c r="G23" s="73"/>
      <c r="H23" s="50"/>
      <c r="I23" s="51"/>
      <c r="J23" s="52"/>
      <c r="K23" s="69"/>
      <c r="L23" s="38"/>
      <c r="M23" s="38">
        <f t="shared" si="0"/>
        <v>0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s="7" customFormat="1" ht="36" customHeight="1">
      <c r="A24" s="39"/>
      <c r="B24" s="40"/>
      <c r="C24" s="41"/>
      <c r="D24" s="42"/>
      <c r="E24" s="40"/>
      <c r="F24" s="41"/>
      <c r="G24" s="72"/>
      <c r="H24" s="43"/>
      <c r="I24" s="44"/>
      <c r="J24" s="45"/>
      <c r="K24" s="70"/>
      <c r="L24" s="38"/>
      <c r="M24" s="38">
        <f t="shared" si="0"/>
        <v>0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s="7" customFormat="1" ht="36" customHeight="1">
      <c r="A25" s="46"/>
      <c r="B25" s="47"/>
      <c r="C25" s="48"/>
      <c r="D25" s="49"/>
      <c r="E25" s="47"/>
      <c r="F25" s="48"/>
      <c r="G25" s="100"/>
      <c r="H25" s="101"/>
      <c r="I25" s="51"/>
      <c r="J25" s="52"/>
      <c r="K25" s="69"/>
      <c r="L25" s="85"/>
      <c r="M25" s="38">
        <f t="shared" si="0"/>
        <v>0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s="7" customFormat="1" ht="36" customHeight="1">
      <c r="A26" s="87"/>
      <c r="B26" s="88"/>
      <c r="C26" s="89"/>
      <c r="D26" s="86"/>
      <c r="E26" s="88"/>
      <c r="F26" s="89"/>
      <c r="G26" s="96"/>
      <c r="H26" s="97"/>
      <c r="I26" s="92"/>
      <c r="J26" s="93"/>
      <c r="K26" s="94"/>
      <c r="L26" s="38"/>
      <c r="M26" s="38">
        <f t="shared" si="0"/>
        <v>0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s="7" customFormat="1" ht="36" customHeight="1">
      <c r="A27" s="46"/>
      <c r="B27" s="47"/>
      <c r="C27" s="48"/>
      <c r="D27" s="49"/>
      <c r="E27" s="47"/>
      <c r="F27" s="48"/>
      <c r="G27" s="100"/>
      <c r="H27" s="101"/>
      <c r="I27" s="51"/>
      <c r="J27" s="52"/>
      <c r="K27" s="69"/>
      <c r="L27" s="85"/>
      <c r="M27" s="38">
        <f t="shared" si="0"/>
        <v>0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s="7" customFormat="1" ht="36" customHeight="1">
      <c r="A28" s="87"/>
      <c r="B28" s="88"/>
      <c r="C28" s="89"/>
      <c r="D28" s="86"/>
      <c r="E28" s="88"/>
      <c r="F28" s="89"/>
      <c r="G28" s="90"/>
      <c r="H28" s="91"/>
      <c r="I28" s="92"/>
      <c r="J28" s="93"/>
      <c r="K28" s="94"/>
      <c r="L28" s="38"/>
      <c r="M28" s="38">
        <f t="shared" si="0"/>
        <v>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s="7" customFormat="1" ht="36" customHeight="1">
      <c r="A29" s="46"/>
      <c r="B29" s="47"/>
      <c r="C29" s="48"/>
      <c r="D29" s="49"/>
      <c r="E29" s="47"/>
      <c r="F29" s="48"/>
      <c r="G29" s="73"/>
      <c r="H29" s="50"/>
      <c r="I29" s="51"/>
      <c r="J29" s="52"/>
      <c r="K29" s="69"/>
      <c r="L29" s="38"/>
      <c r="M29" s="38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s="7" customFormat="1" ht="36" customHeight="1">
      <c r="A30" s="87"/>
      <c r="B30" s="88"/>
      <c r="C30" s="89"/>
      <c r="D30" s="86"/>
      <c r="E30" s="88"/>
      <c r="F30" s="89"/>
      <c r="G30" s="90"/>
      <c r="H30" s="91"/>
      <c r="I30" s="92"/>
      <c r="J30" s="93"/>
      <c r="K30" s="94"/>
      <c r="L30" s="38"/>
      <c r="M30" s="38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s="7" customFormat="1" ht="36" customHeight="1">
      <c r="A31" s="46"/>
      <c r="B31" s="47"/>
      <c r="C31" s="48"/>
      <c r="D31" s="49"/>
      <c r="E31" s="47"/>
      <c r="F31" s="48"/>
      <c r="G31" s="73"/>
      <c r="H31" s="50"/>
      <c r="I31" s="51"/>
      <c r="J31" s="52"/>
      <c r="K31" s="67"/>
      <c r="L31" s="38"/>
      <c r="M31" s="38">
        <f t="shared" si="0"/>
        <v>0</v>
      </c>
      <c r="O31" s="2"/>
      <c r="P31" s="71"/>
      <c r="Q31" s="2"/>
      <c r="R31" s="2"/>
      <c r="S31" s="2"/>
      <c r="T31" s="2"/>
      <c r="U31" s="2"/>
      <c r="V31" s="2"/>
      <c r="W31" s="2"/>
    </row>
    <row r="32" spans="1:23" s="7" customFormat="1" ht="36" customHeight="1">
      <c r="A32" s="87"/>
      <c r="B32" s="88"/>
      <c r="C32" s="89"/>
      <c r="D32" s="86"/>
      <c r="E32" s="88"/>
      <c r="F32" s="89"/>
      <c r="G32" s="90"/>
      <c r="H32" s="91"/>
      <c r="I32" s="92"/>
      <c r="J32" s="93"/>
      <c r="K32" s="94"/>
      <c r="L32" s="38"/>
      <c r="M32" s="38">
        <f t="shared" si="0"/>
        <v>0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s="7" customFormat="1" ht="36" customHeight="1">
      <c r="A33" s="46"/>
      <c r="B33" s="47"/>
      <c r="C33" s="48"/>
      <c r="D33" s="49"/>
      <c r="E33" s="47"/>
      <c r="F33" s="48"/>
      <c r="G33" s="73"/>
      <c r="H33" s="50"/>
      <c r="I33" s="51"/>
      <c r="J33" s="52"/>
      <c r="K33" s="69"/>
      <c r="L33" s="38"/>
      <c r="M33" s="38">
        <f>I33*L33/1000</f>
        <v>0</v>
      </c>
      <c r="O33" s="2"/>
      <c r="P33" s="2"/>
      <c r="Q33" s="2"/>
      <c r="R33" s="2"/>
      <c r="S33" s="2"/>
      <c r="T33" s="2"/>
      <c r="U33" s="2"/>
      <c r="V33" s="2"/>
      <c r="W33" s="2"/>
    </row>
    <row r="34" spans="1:23" s="7" customFormat="1" ht="36" customHeight="1">
      <c r="A34" s="87"/>
      <c r="B34" s="88"/>
      <c r="C34" s="89"/>
      <c r="D34" s="86"/>
      <c r="E34" s="88"/>
      <c r="F34" s="89"/>
      <c r="G34" s="90"/>
      <c r="H34" s="91"/>
      <c r="I34" s="92"/>
      <c r="J34" s="93"/>
      <c r="K34" s="94"/>
      <c r="L34" s="38"/>
      <c r="M34" s="38">
        <f>I34*L34/1000</f>
        <v>0</v>
      </c>
      <c r="O34" s="2"/>
      <c r="P34" s="2"/>
      <c r="Q34" s="2"/>
      <c r="R34" s="2"/>
      <c r="S34" s="2"/>
      <c r="T34" s="2"/>
      <c r="U34" s="2"/>
      <c r="V34" s="2"/>
      <c r="W34" s="2"/>
    </row>
    <row r="35" spans="1:23" s="7" customFormat="1" ht="36" customHeight="1">
      <c r="A35" s="46"/>
      <c r="B35" s="47"/>
      <c r="C35" s="48"/>
      <c r="D35" s="49"/>
      <c r="E35" s="47"/>
      <c r="F35" s="48"/>
      <c r="G35" s="73"/>
      <c r="H35" s="50"/>
      <c r="I35" s="51"/>
      <c r="J35" s="52"/>
      <c r="K35" s="67"/>
      <c r="L35" s="38"/>
      <c r="M35" s="38">
        <f>I35*L35/1000</f>
        <v>0</v>
      </c>
      <c r="O35" s="2"/>
      <c r="P35" s="2"/>
      <c r="Q35" s="2"/>
      <c r="R35" s="2"/>
      <c r="S35" s="2"/>
      <c r="T35" s="2"/>
      <c r="U35" s="2"/>
      <c r="V35" s="2"/>
      <c r="W35" s="2"/>
    </row>
    <row r="36" spans="1:23" s="7" customFormat="1" ht="36" customHeight="1">
      <c r="A36" s="87"/>
      <c r="B36" s="88"/>
      <c r="C36" s="89"/>
      <c r="D36" s="86"/>
      <c r="E36" s="88"/>
      <c r="F36" s="89"/>
      <c r="G36" s="90"/>
      <c r="H36" s="91"/>
      <c r="I36" s="92"/>
      <c r="J36" s="93"/>
      <c r="K36" s="94"/>
      <c r="L36" s="38"/>
      <c r="M36" s="38">
        <f>I36*L36/1000</f>
        <v>0</v>
      </c>
      <c r="O36" s="2"/>
      <c r="P36" s="2"/>
      <c r="Q36" s="2"/>
      <c r="R36" s="2"/>
      <c r="S36" s="2"/>
      <c r="T36" s="2"/>
      <c r="U36" s="2"/>
      <c r="V36" s="2"/>
      <c r="W36" s="2"/>
    </row>
    <row r="37" spans="1:23" s="7" customFormat="1" ht="36" customHeight="1">
      <c r="A37" s="46"/>
      <c r="B37" s="47"/>
      <c r="C37" s="48"/>
      <c r="D37" s="49"/>
      <c r="E37" s="47"/>
      <c r="F37" s="48"/>
      <c r="G37" s="73"/>
      <c r="H37" s="50"/>
      <c r="I37" s="51"/>
      <c r="J37" s="52"/>
      <c r="K37" s="69"/>
      <c r="L37" s="38"/>
      <c r="M37" s="38">
        <f>I37*L37/1000</f>
        <v>0</v>
      </c>
      <c r="O37" s="2"/>
      <c r="P37" s="2"/>
      <c r="Q37" s="2"/>
      <c r="R37" s="2"/>
      <c r="S37" s="2"/>
      <c r="T37" s="2"/>
      <c r="U37" s="2"/>
      <c r="V37" s="2"/>
      <c r="W37" s="2"/>
    </row>
    <row r="38" spans="1:13" s="7" customFormat="1" ht="36" customHeight="1">
      <c r="A38" s="87"/>
      <c r="B38" s="88"/>
      <c r="C38" s="89"/>
      <c r="D38" s="86"/>
      <c r="E38" s="88"/>
      <c r="F38" s="89"/>
      <c r="G38" s="90"/>
      <c r="H38" s="91"/>
      <c r="I38" s="92"/>
      <c r="J38" s="93"/>
      <c r="K38" s="94"/>
      <c r="L38" s="38"/>
      <c r="M38" s="38">
        <f t="shared" si="0"/>
        <v>0</v>
      </c>
    </row>
    <row r="39" spans="1:13" s="7" customFormat="1" ht="36" customHeight="1">
      <c r="A39" s="46"/>
      <c r="B39" s="47"/>
      <c r="C39" s="48"/>
      <c r="D39" s="49"/>
      <c r="E39" s="47"/>
      <c r="F39" s="48"/>
      <c r="G39" s="73"/>
      <c r="H39" s="50"/>
      <c r="I39" s="51"/>
      <c r="J39" s="52"/>
      <c r="K39" s="69"/>
      <c r="L39" s="38"/>
      <c r="M39" s="38">
        <f t="shared" si="0"/>
        <v>0</v>
      </c>
    </row>
    <row r="40" spans="1:13" s="7" customFormat="1" ht="36" customHeight="1">
      <c r="A40" s="87"/>
      <c r="B40" s="88"/>
      <c r="C40" s="89"/>
      <c r="D40" s="86"/>
      <c r="E40" s="88"/>
      <c r="F40" s="89"/>
      <c r="G40" s="96"/>
      <c r="H40" s="97"/>
      <c r="I40" s="92"/>
      <c r="J40" s="98"/>
      <c r="K40" s="94"/>
      <c r="L40" s="53"/>
      <c r="M40" s="38">
        <f t="shared" si="0"/>
        <v>0</v>
      </c>
    </row>
    <row r="41" spans="1:13" s="7" customFormat="1" ht="36" customHeight="1">
      <c r="A41" s="46"/>
      <c r="B41" s="47"/>
      <c r="C41" s="48"/>
      <c r="D41" s="49"/>
      <c r="E41" s="47"/>
      <c r="F41" s="48"/>
      <c r="G41" s="100"/>
      <c r="H41" s="101"/>
      <c r="I41" s="51"/>
      <c r="J41" s="68"/>
      <c r="K41" s="69"/>
      <c r="L41" s="53"/>
      <c r="M41" s="38">
        <f t="shared" si="0"/>
        <v>0</v>
      </c>
    </row>
    <row r="42" spans="1:13" s="7" customFormat="1" ht="36" customHeight="1" thickBot="1">
      <c r="A42" s="87"/>
      <c r="B42" s="88"/>
      <c r="C42" s="89"/>
      <c r="D42" s="86"/>
      <c r="E42" s="88"/>
      <c r="F42" s="89"/>
      <c r="G42" s="96"/>
      <c r="H42" s="97"/>
      <c r="I42" s="92"/>
      <c r="J42" s="99"/>
      <c r="K42" s="95"/>
      <c r="L42" s="53"/>
      <c r="M42" s="38">
        <f t="shared" si="0"/>
        <v>0</v>
      </c>
    </row>
    <row r="43" spans="1:13" s="7" customFormat="1" ht="24.75" customHeight="1">
      <c r="A43" s="143" t="s">
        <v>42</v>
      </c>
      <c r="B43" s="143"/>
      <c r="C43" s="143"/>
      <c r="D43" s="143"/>
      <c r="E43" s="143"/>
      <c r="F43" s="143"/>
      <c r="G43" s="143"/>
      <c r="H43" s="143"/>
      <c r="I43" s="143"/>
      <c r="J43" s="54"/>
      <c r="K43" s="144" t="s">
        <v>31</v>
      </c>
      <c r="L43" s="145"/>
      <c r="M43" s="83">
        <f>SUM(M17:M42)</f>
        <v>0</v>
      </c>
    </row>
    <row r="44" spans="1:13" s="7" customFormat="1" ht="24.75" customHeight="1" thickBot="1">
      <c r="A44" s="55"/>
      <c r="B44" s="55"/>
      <c r="C44" s="55"/>
      <c r="D44" s="55"/>
      <c r="E44" s="55"/>
      <c r="F44" s="55"/>
      <c r="G44" s="56"/>
      <c r="H44" s="56"/>
      <c r="I44" s="56"/>
      <c r="J44" s="56"/>
      <c r="K44" s="130" t="s">
        <v>54</v>
      </c>
      <c r="L44" s="131"/>
      <c r="M44" s="57">
        <f>M43*7.7/100</f>
        <v>0</v>
      </c>
    </row>
    <row r="45" spans="7:13" s="7" customFormat="1" ht="24.75" customHeight="1" thickBot="1">
      <c r="G45" s="58"/>
      <c r="H45" s="58"/>
      <c r="I45" s="58"/>
      <c r="J45" s="58"/>
      <c r="K45" s="132" t="s">
        <v>32</v>
      </c>
      <c r="L45" s="133"/>
      <c r="M45" s="59">
        <f>SUM(M43:M44)</f>
        <v>0</v>
      </c>
    </row>
    <row r="46" ht="25.5" customHeight="1"/>
  </sheetData>
  <sheetProtection password="8BBA" sheet="1" selectLockedCells="1"/>
  <mergeCells count="18">
    <mergeCell ref="J12:K12"/>
    <mergeCell ref="E7:H7"/>
    <mergeCell ref="D9:K9"/>
    <mergeCell ref="L9:M13"/>
    <mergeCell ref="B11:E11"/>
    <mergeCell ref="G11:H11"/>
    <mergeCell ref="B12:H12"/>
    <mergeCell ref="G10:H10"/>
    <mergeCell ref="I10:K10"/>
    <mergeCell ref="J11:K11"/>
    <mergeCell ref="K44:L44"/>
    <mergeCell ref="K45:L45"/>
    <mergeCell ref="A14:F14"/>
    <mergeCell ref="L14:M14"/>
    <mergeCell ref="A15:C15"/>
    <mergeCell ref="D15:F15"/>
    <mergeCell ref="A43:I43"/>
    <mergeCell ref="K43:L43"/>
  </mergeCells>
  <hyperlinks>
    <hyperlink ref="B12" r:id="rId1" display="martine.wittlin@birsterminal.ch"/>
  </hyperlink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49" r:id="rId4"/>
  <headerFooter alignWithMargins="0">
    <oddHeader>&amp;C&amp;28Erfassungsformular Hafenabgaben mit Ergänzungen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Jacqueline AEJ. Aebi</cp:lastModifiedBy>
  <cp:lastPrinted>2018-11-09T07:32:30Z</cp:lastPrinted>
  <dcterms:created xsi:type="dcterms:W3CDTF">2011-01-21T15:23:00Z</dcterms:created>
  <dcterms:modified xsi:type="dcterms:W3CDTF">2018-11-09T07:42:19Z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